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ennedy\Documents\2018\doc\10\dd\"/>
    </mc:Choice>
  </mc:AlternateContent>
  <xr:revisionPtr revIDLastSave="0" documentId="8_{A63C47D6-B6A9-4AA5-BD35-4CFEC9151059}" xr6:coauthVersionLast="37" xr6:coauthVersionMax="37" xr10:uidLastSave="{00000000-0000-0000-0000-000000000000}"/>
  <workbookProtection workbookAlgorithmName="SHA-512" workbookHashValue="znivIvezRR3kJrKatQZeyTzsPjWtjhAj87tVwa2mp88hu14IM/WflGJZOUIsWGWhM6rq1KHkUAJIFb5QqDjxag==" workbookSaltValue="OHv3DcDm0JojtO1c3wabnw==" workbookSpinCount="100000" lockStructure="1"/>
  <bookViews>
    <workbookView xWindow="0" yWindow="456" windowWidth="25596" windowHeight="15540" activeTab="2" xr2:uid="{AD81B8E1-1E03-D841-A226-D0240667B937}"/>
  </bookViews>
  <sheets>
    <sheet name="Instructions" sheetId="16" r:id="rId1"/>
    <sheet name="Overall Summary" sheetId="15" r:id="rId2"/>
    <sheet name="School #1" sheetId="4" r:id="rId3"/>
    <sheet name="School #2" sheetId="5" r:id="rId4"/>
    <sheet name="School #3" sheetId="6" r:id="rId5"/>
    <sheet name="School #4" sheetId="7" r:id="rId6"/>
    <sheet name="School #5" sheetId="9" r:id="rId7"/>
    <sheet name="School #6" sheetId="10" r:id="rId8"/>
    <sheet name="School #7" sheetId="11" r:id="rId9"/>
    <sheet name="School #8" sheetId="12" r:id="rId10"/>
    <sheet name="School #9" sheetId="13" r:id="rId11"/>
    <sheet name="School #10" sheetId="14" r:id="rId12"/>
    <sheet name="Master Template" sheetId="1" r:id="rId13"/>
  </sheets>
  <definedNames>
    <definedName name="_xlnm.Print_Area" localSheetId="12">'Master Template'!$B$1:$E$130</definedName>
    <definedName name="_xlnm.Print_Area" localSheetId="2">'School #1'!$B$1:$E$130</definedName>
    <definedName name="_xlnm.Print_Area" localSheetId="11">'School #10'!$B$1:$E$130</definedName>
    <definedName name="_xlnm.Print_Area" localSheetId="3">'School #2'!$B$1:$E$130</definedName>
    <definedName name="_xlnm.Print_Area" localSheetId="4">'School #3'!$B$1:$E$130</definedName>
    <definedName name="_xlnm.Print_Area" localSheetId="5">'School #4'!$B$1:$E$130</definedName>
    <definedName name="_xlnm.Print_Area" localSheetId="6">'School #5'!$B$1:$E$130</definedName>
    <definedName name="_xlnm.Print_Area" localSheetId="7">'School #6'!$B$1:$E$130</definedName>
    <definedName name="_xlnm.Print_Area" localSheetId="8">'School #7'!$B$1:$E$130</definedName>
    <definedName name="_xlnm.Print_Area" localSheetId="9">'School #8'!$B$1:$E$130</definedName>
    <definedName name="_xlnm.Print_Area" localSheetId="10">'School #9'!$B$1:$E$130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0" i="5" l="1"/>
  <c r="C130" i="7"/>
  <c r="C130" i="9"/>
  <c r="A6" i="15" s="1"/>
  <c r="C130" i="10"/>
  <c r="C130" i="11"/>
  <c r="C130" i="12"/>
  <c r="A9" i="15" s="1"/>
  <c r="C130" i="13"/>
  <c r="A10" i="15" s="1"/>
  <c r="C130" i="14"/>
  <c r="C130" i="4"/>
  <c r="E115" i="11"/>
  <c r="E115" i="7"/>
  <c r="E115" i="4"/>
  <c r="E115" i="14"/>
  <c r="E115" i="13"/>
  <c r="E115" i="12"/>
  <c r="E115" i="10"/>
  <c r="E115" i="9"/>
  <c r="E115" i="5"/>
  <c r="E104" i="4"/>
  <c r="E104" i="14"/>
  <c r="E104" i="13"/>
  <c r="E104" i="12"/>
  <c r="E104" i="11"/>
  <c r="E104" i="10"/>
  <c r="E104" i="9"/>
  <c r="E104" i="7"/>
  <c r="E104" i="6"/>
  <c r="E104" i="5"/>
  <c r="E9" i="4"/>
  <c r="A11" i="15"/>
  <c r="E127" i="14"/>
  <c r="E126" i="14"/>
  <c r="E125" i="14"/>
  <c r="E124" i="14"/>
  <c r="E128" i="14" s="1"/>
  <c r="E120" i="14"/>
  <c r="E119" i="14"/>
  <c r="E118" i="14"/>
  <c r="E117" i="14"/>
  <c r="E116" i="14"/>
  <c r="E109" i="14"/>
  <c r="E108" i="14"/>
  <c r="E107" i="14"/>
  <c r="E106" i="14"/>
  <c r="E105" i="14"/>
  <c r="E102" i="14"/>
  <c r="E97" i="14"/>
  <c r="E96" i="14"/>
  <c r="E95" i="14"/>
  <c r="E94" i="14"/>
  <c r="E93" i="14"/>
  <c r="E90" i="14"/>
  <c r="E89" i="14"/>
  <c r="E91" i="14" s="1"/>
  <c r="E88" i="14"/>
  <c r="E85" i="14"/>
  <c r="E84" i="14"/>
  <c r="E83" i="14"/>
  <c r="E82" i="14"/>
  <c r="E78" i="14"/>
  <c r="E77" i="14"/>
  <c r="E76" i="14"/>
  <c r="E75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2" i="14"/>
  <c r="E51" i="14"/>
  <c r="E50" i="14"/>
  <c r="E49" i="14"/>
  <c r="E48" i="14"/>
  <c r="E47" i="14"/>
  <c r="E46" i="14"/>
  <c r="E45" i="14"/>
  <c r="E41" i="14"/>
  <c r="E40" i="14"/>
  <c r="E39" i="14"/>
  <c r="E38" i="14"/>
  <c r="E35" i="14"/>
  <c r="E34" i="14"/>
  <c r="E33" i="14"/>
  <c r="E32" i="14"/>
  <c r="E31" i="14"/>
  <c r="E26" i="14"/>
  <c r="E25" i="14"/>
  <c r="E27" i="14" s="1"/>
  <c r="E22" i="14"/>
  <c r="E21" i="14"/>
  <c r="E20" i="14"/>
  <c r="E19" i="14"/>
  <c r="E18" i="14"/>
  <c r="E17" i="14"/>
  <c r="E14" i="14"/>
  <c r="E13" i="14"/>
  <c r="E12" i="14"/>
  <c r="E11" i="14"/>
  <c r="E10" i="14"/>
  <c r="E9" i="14"/>
  <c r="E127" i="13"/>
  <c r="E126" i="13"/>
  <c r="E125" i="13"/>
  <c r="E124" i="13"/>
  <c r="E120" i="13"/>
  <c r="E119" i="13"/>
  <c r="E118" i="13"/>
  <c r="E117" i="13"/>
  <c r="E116" i="13"/>
  <c r="E109" i="13"/>
  <c r="E108" i="13"/>
  <c r="E107" i="13"/>
  <c r="E106" i="13"/>
  <c r="E105" i="13"/>
  <c r="E102" i="13"/>
  <c r="E97" i="13"/>
  <c r="E96" i="13"/>
  <c r="E95" i="13"/>
  <c r="E94" i="13"/>
  <c r="E93" i="13"/>
  <c r="E90" i="13"/>
  <c r="E89" i="13"/>
  <c r="E88" i="13"/>
  <c r="E91" i="13" s="1"/>
  <c r="E85" i="13"/>
  <c r="E84" i="13"/>
  <c r="E83" i="13"/>
  <c r="E82" i="13"/>
  <c r="E86" i="13" s="1"/>
  <c r="E78" i="13"/>
  <c r="E77" i="13"/>
  <c r="E76" i="13"/>
  <c r="E75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70" i="13" s="1"/>
  <c r="E71" i="13" s="1"/>
  <c r="E52" i="13"/>
  <c r="E51" i="13"/>
  <c r="E50" i="13"/>
  <c r="E49" i="13"/>
  <c r="E48" i="13"/>
  <c r="E47" i="13"/>
  <c r="E46" i="13"/>
  <c r="E45" i="13"/>
  <c r="E53" i="13" s="1"/>
  <c r="E41" i="13"/>
  <c r="E40" i="13"/>
  <c r="E39" i="13"/>
  <c r="E38" i="13"/>
  <c r="E42" i="13" s="1"/>
  <c r="E35" i="13"/>
  <c r="E34" i="13"/>
  <c r="E33" i="13"/>
  <c r="E32" i="13"/>
  <c r="E36" i="13" s="1"/>
  <c r="E54" i="13" s="1"/>
  <c r="E31" i="13"/>
  <c r="E26" i="13"/>
  <c r="E25" i="13"/>
  <c r="E22" i="13"/>
  <c r="E21" i="13"/>
  <c r="E20" i="13"/>
  <c r="E19" i="13"/>
  <c r="E18" i="13"/>
  <c r="E17" i="13"/>
  <c r="E14" i="13"/>
  <c r="E13" i="13"/>
  <c r="E12" i="13"/>
  <c r="E11" i="13"/>
  <c r="E10" i="13"/>
  <c r="E9" i="13"/>
  <c r="E127" i="12"/>
  <c r="E126" i="12"/>
  <c r="E125" i="12"/>
  <c r="E124" i="12"/>
  <c r="E120" i="12"/>
  <c r="E119" i="12"/>
  <c r="E118" i="12"/>
  <c r="E117" i="12"/>
  <c r="E116" i="12"/>
  <c r="E109" i="12"/>
  <c r="E108" i="12"/>
  <c r="E107" i="12"/>
  <c r="E106" i="12"/>
  <c r="E105" i="12"/>
  <c r="E102" i="12"/>
  <c r="E97" i="12"/>
  <c r="E96" i="12"/>
  <c r="E95" i="12"/>
  <c r="E94" i="12"/>
  <c r="E93" i="12"/>
  <c r="E91" i="12"/>
  <c r="E90" i="12"/>
  <c r="E89" i="12"/>
  <c r="E88" i="12"/>
  <c r="E85" i="12"/>
  <c r="E84" i="12"/>
  <c r="E83" i="12"/>
  <c r="E82" i="12"/>
  <c r="E78" i="12"/>
  <c r="E77" i="12"/>
  <c r="E76" i="12"/>
  <c r="E75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2" i="12"/>
  <c r="E51" i="12"/>
  <c r="E50" i="12"/>
  <c r="E49" i="12"/>
  <c r="E48" i="12"/>
  <c r="E47" i="12"/>
  <c r="E46" i="12"/>
  <c r="E45" i="12"/>
  <c r="E41" i="12"/>
  <c r="E40" i="12"/>
  <c r="E39" i="12"/>
  <c r="E38" i="12"/>
  <c r="E35" i="12"/>
  <c r="E34" i="12"/>
  <c r="E33" i="12"/>
  <c r="E32" i="12"/>
  <c r="E31" i="12"/>
  <c r="E36" i="12" s="1"/>
  <c r="E26" i="12"/>
  <c r="E25" i="12"/>
  <c r="E27" i="12" s="1"/>
  <c r="E22" i="12"/>
  <c r="E21" i="12"/>
  <c r="E20" i="12"/>
  <c r="E19" i="12"/>
  <c r="E18" i="12"/>
  <c r="E17" i="12"/>
  <c r="E14" i="12"/>
  <c r="E13" i="12"/>
  <c r="E12" i="12"/>
  <c r="E11" i="12"/>
  <c r="E10" i="12"/>
  <c r="E9" i="12"/>
  <c r="A8" i="15"/>
  <c r="E127" i="11"/>
  <c r="E126" i="11"/>
  <c r="E125" i="11"/>
  <c r="E124" i="11"/>
  <c r="E128" i="11" s="1"/>
  <c r="E120" i="11"/>
  <c r="E119" i="11"/>
  <c r="E118" i="11"/>
  <c r="E117" i="11"/>
  <c r="E116" i="11"/>
  <c r="E109" i="11"/>
  <c r="E108" i="11"/>
  <c r="E107" i="11"/>
  <c r="E106" i="11"/>
  <c r="E105" i="11"/>
  <c r="E102" i="11"/>
  <c r="E97" i="11"/>
  <c r="E96" i="11"/>
  <c r="E95" i="11"/>
  <c r="E94" i="11"/>
  <c r="E93" i="11"/>
  <c r="E90" i="11"/>
  <c r="E89" i="11"/>
  <c r="E88" i="11"/>
  <c r="E85" i="11"/>
  <c r="E84" i="11"/>
  <c r="E83" i="11"/>
  <c r="E82" i="11"/>
  <c r="E78" i="11"/>
  <c r="E77" i="11"/>
  <c r="E76" i="11"/>
  <c r="E75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2" i="11"/>
  <c r="E51" i="11"/>
  <c r="E50" i="11"/>
  <c r="E49" i="11"/>
  <c r="E48" i="11"/>
  <c r="E47" i="11"/>
  <c r="E46" i="11"/>
  <c r="E45" i="11"/>
  <c r="E41" i="11"/>
  <c r="E40" i="11"/>
  <c r="E39" i="11"/>
  <c r="E38" i="11"/>
  <c r="E35" i="11"/>
  <c r="E34" i="11"/>
  <c r="E33" i="11"/>
  <c r="E32" i="11"/>
  <c r="E31" i="11"/>
  <c r="E26" i="11"/>
  <c r="E25" i="11"/>
  <c r="E27" i="11" s="1"/>
  <c r="E22" i="11"/>
  <c r="E21" i="11"/>
  <c r="E20" i="11"/>
  <c r="E19" i="11"/>
  <c r="E18" i="11"/>
  <c r="E17" i="11"/>
  <c r="E14" i="11"/>
  <c r="E13" i="11"/>
  <c r="E12" i="11"/>
  <c r="E11" i="11"/>
  <c r="E10" i="11"/>
  <c r="E9" i="11"/>
  <c r="A7" i="15"/>
  <c r="E127" i="10"/>
  <c r="E126" i="10"/>
  <c r="E125" i="10"/>
  <c r="E124" i="10"/>
  <c r="E120" i="10"/>
  <c r="E119" i="10"/>
  <c r="E118" i="10"/>
  <c r="E117" i="10"/>
  <c r="E116" i="10"/>
  <c r="E109" i="10"/>
  <c r="E108" i="10"/>
  <c r="E107" i="10"/>
  <c r="E106" i="10"/>
  <c r="E105" i="10"/>
  <c r="E102" i="10"/>
  <c r="E97" i="10"/>
  <c r="E96" i="10"/>
  <c r="E95" i="10"/>
  <c r="E94" i="10"/>
  <c r="E93" i="10"/>
  <c r="E90" i="10"/>
  <c r="E89" i="10"/>
  <c r="E88" i="10"/>
  <c r="E91" i="10" s="1"/>
  <c r="E85" i="10"/>
  <c r="E84" i="10"/>
  <c r="E83" i="10"/>
  <c r="E82" i="10"/>
  <c r="E86" i="10" s="1"/>
  <c r="E78" i="10"/>
  <c r="E77" i="10"/>
  <c r="E76" i="10"/>
  <c r="E75" i="10"/>
  <c r="E79" i="10" s="1"/>
  <c r="E69" i="10"/>
  <c r="E68" i="10"/>
  <c r="E67" i="10"/>
  <c r="E66" i="10"/>
  <c r="E65" i="10"/>
  <c r="E64" i="10"/>
  <c r="E63" i="10"/>
  <c r="E62" i="10"/>
  <c r="E61" i="10"/>
  <c r="E60" i="10"/>
  <c r="E59" i="10"/>
  <c r="E58" i="10"/>
  <c r="E70" i="10" s="1"/>
  <c r="E71" i="10" s="1"/>
  <c r="E52" i="10"/>
  <c r="E51" i="10"/>
  <c r="E50" i="10"/>
  <c r="E49" i="10"/>
  <c r="E48" i="10"/>
  <c r="E47" i="10"/>
  <c r="E46" i="10"/>
  <c r="E45" i="10"/>
  <c r="E53" i="10" s="1"/>
  <c r="E41" i="10"/>
  <c r="E40" i="10"/>
  <c r="E39" i="10"/>
  <c r="E38" i="10"/>
  <c r="E42" i="10" s="1"/>
  <c r="E35" i="10"/>
  <c r="E34" i="10"/>
  <c r="E33" i="10"/>
  <c r="E32" i="10"/>
  <c r="E36" i="10" s="1"/>
  <c r="E54" i="10" s="1"/>
  <c r="E31" i="10"/>
  <c r="E26" i="10"/>
  <c r="E27" i="10" s="1"/>
  <c r="E25" i="10"/>
  <c r="E22" i="10"/>
  <c r="E21" i="10"/>
  <c r="E20" i="10"/>
  <c r="E19" i="10"/>
  <c r="E18" i="10"/>
  <c r="E17" i="10"/>
  <c r="E14" i="10"/>
  <c r="E13" i="10"/>
  <c r="E12" i="10"/>
  <c r="E11" i="10"/>
  <c r="E10" i="10"/>
  <c r="E9" i="10"/>
  <c r="E127" i="9"/>
  <c r="E126" i="9"/>
  <c r="E125" i="9"/>
  <c r="E124" i="9"/>
  <c r="E120" i="9"/>
  <c r="E119" i="9"/>
  <c r="E118" i="9"/>
  <c r="E117" i="9"/>
  <c r="E116" i="9"/>
  <c r="E109" i="9"/>
  <c r="E108" i="9"/>
  <c r="E107" i="9"/>
  <c r="E106" i="9"/>
  <c r="E105" i="9"/>
  <c r="E102" i="9"/>
  <c r="E97" i="9"/>
  <c r="E96" i="9"/>
  <c r="E95" i="9"/>
  <c r="E94" i="9"/>
  <c r="E93" i="9"/>
  <c r="E91" i="9"/>
  <c r="E90" i="9"/>
  <c r="E89" i="9"/>
  <c r="E88" i="9"/>
  <c r="E85" i="9"/>
  <c r="E84" i="9"/>
  <c r="E83" i="9"/>
  <c r="E82" i="9"/>
  <c r="E78" i="9"/>
  <c r="E77" i="9"/>
  <c r="E76" i="9"/>
  <c r="E75" i="9"/>
  <c r="E69" i="9"/>
  <c r="E68" i="9"/>
  <c r="E67" i="9"/>
  <c r="E66" i="9"/>
  <c r="E65" i="9"/>
  <c r="E64" i="9"/>
  <c r="E63" i="9"/>
  <c r="E62" i="9"/>
  <c r="E61" i="9"/>
  <c r="E60" i="9"/>
  <c r="E59" i="9"/>
  <c r="E58" i="9"/>
  <c r="E52" i="9"/>
  <c r="E51" i="9"/>
  <c r="E50" i="9"/>
  <c r="E49" i="9"/>
  <c r="E48" i="9"/>
  <c r="E47" i="9"/>
  <c r="E46" i="9"/>
  <c r="E45" i="9"/>
  <c r="E41" i="9"/>
  <c r="E40" i="9"/>
  <c r="E39" i="9"/>
  <c r="E38" i="9"/>
  <c r="E35" i="9"/>
  <c r="E34" i="9"/>
  <c r="E33" i="9"/>
  <c r="E32" i="9"/>
  <c r="E31" i="9"/>
  <c r="E36" i="9" s="1"/>
  <c r="E26" i="9"/>
  <c r="E25" i="9"/>
  <c r="E27" i="9" s="1"/>
  <c r="E22" i="9"/>
  <c r="E21" i="9"/>
  <c r="E20" i="9"/>
  <c r="E19" i="9"/>
  <c r="E18" i="9"/>
  <c r="E17" i="9"/>
  <c r="E23" i="9" s="1"/>
  <c r="E14" i="9"/>
  <c r="E13" i="9"/>
  <c r="E12" i="9"/>
  <c r="E11" i="9"/>
  <c r="E15" i="9" s="1"/>
  <c r="E10" i="9"/>
  <c r="E9" i="9"/>
  <c r="A5" i="15"/>
  <c r="E127" i="7"/>
  <c r="E126" i="7"/>
  <c r="E125" i="7"/>
  <c r="E124" i="7"/>
  <c r="E128" i="7" s="1"/>
  <c r="E120" i="7"/>
  <c r="E119" i="7"/>
  <c r="E118" i="7"/>
  <c r="E117" i="7"/>
  <c r="E116" i="7"/>
  <c r="E109" i="7"/>
  <c r="E108" i="7"/>
  <c r="E107" i="7"/>
  <c r="E106" i="7"/>
  <c r="E105" i="7"/>
  <c r="E102" i="7"/>
  <c r="E97" i="7"/>
  <c r="E96" i="7"/>
  <c r="E95" i="7"/>
  <c r="E94" i="7"/>
  <c r="E93" i="7"/>
  <c r="E90" i="7"/>
  <c r="E89" i="7"/>
  <c r="E88" i="7"/>
  <c r="E91" i="7" s="1"/>
  <c r="E85" i="7"/>
  <c r="E84" i="7"/>
  <c r="E83" i="7"/>
  <c r="E82" i="7"/>
  <c r="E78" i="7"/>
  <c r="E77" i="7"/>
  <c r="E76" i="7"/>
  <c r="E75" i="7"/>
  <c r="E69" i="7"/>
  <c r="E68" i="7"/>
  <c r="E67" i="7"/>
  <c r="E66" i="7"/>
  <c r="E65" i="7"/>
  <c r="E64" i="7"/>
  <c r="E63" i="7"/>
  <c r="E62" i="7"/>
  <c r="E61" i="7"/>
  <c r="E60" i="7"/>
  <c r="E59" i="7"/>
  <c r="E58" i="7"/>
  <c r="E52" i="7"/>
  <c r="E51" i="7"/>
  <c r="E50" i="7"/>
  <c r="E49" i="7"/>
  <c r="E48" i="7"/>
  <c r="E47" i="7"/>
  <c r="E46" i="7"/>
  <c r="E45" i="7"/>
  <c r="E41" i="7"/>
  <c r="E40" i="7"/>
  <c r="E39" i="7"/>
  <c r="E38" i="7"/>
  <c r="E35" i="7"/>
  <c r="E34" i="7"/>
  <c r="E33" i="7"/>
  <c r="E32" i="7"/>
  <c r="E31" i="7"/>
  <c r="E26" i="7"/>
  <c r="E25" i="7"/>
  <c r="E22" i="7"/>
  <c r="E21" i="7"/>
  <c r="E20" i="7"/>
  <c r="E19" i="7"/>
  <c r="E18" i="7"/>
  <c r="E17" i="7"/>
  <c r="E14" i="7"/>
  <c r="E13" i="7"/>
  <c r="E12" i="7"/>
  <c r="E11" i="7"/>
  <c r="E10" i="7"/>
  <c r="E9" i="7"/>
  <c r="E127" i="6"/>
  <c r="E126" i="6"/>
  <c r="E125" i="6"/>
  <c r="E124" i="6"/>
  <c r="E120" i="6"/>
  <c r="E119" i="6"/>
  <c r="E118" i="6"/>
  <c r="E117" i="6"/>
  <c r="E116" i="6"/>
  <c r="E109" i="6"/>
  <c r="E108" i="6"/>
  <c r="E107" i="6"/>
  <c r="E106" i="6"/>
  <c r="E105" i="6"/>
  <c r="E102" i="6"/>
  <c r="E97" i="6"/>
  <c r="E96" i="6"/>
  <c r="E95" i="6"/>
  <c r="E94" i="6"/>
  <c r="E93" i="6"/>
  <c r="E90" i="6"/>
  <c r="E89" i="6"/>
  <c r="E88" i="6"/>
  <c r="E85" i="6"/>
  <c r="E84" i="6"/>
  <c r="E83" i="6"/>
  <c r="E82" i="6"/>
  <c r="E86" i="6" s="1"/>
  <c r="E78" i="6"/>
  <c r="E77" i="6"/>
  <c r="E76" i="6"/>
  <c r="E75" i="6"/>
  <c r="E79" i="6" s="1"/>
  <c r="E69" i="6"/>
  <c r="E68" i="6"/>
  <c r="E67" i="6"/>
  <c r="E66" i="6"/>
  <c r="E65" i="6"/>
  <c r="E64" i="6"/>
  <c r="E63" i="6"/>
  <c r="E62" i="6"/>
  <c r="E61" i="6"/>
  <c r="E60" i="6"/>
  <c r="E59" i="6"/>
  <c r="E58" i="6"/>
  <c r="E70" i="6" s="1"/>
  <c r="E71" i="6" s="1"/>
  <c r="E52" i="6"/>
  <c r="E51" i="6"/>
  <c r="E50" i="6"/>
  <c r="E49" i="6"/>
  <c r="E48" i="6"/>
  <c r="E47" i="6"/>
  <c r="E46" i="6"/>
  <c r="E45" i="6"/>
  <c r="E53" i="6" s="1"/>
  <c r="E41" i="6"/>
  <c r="E40" i="6"/>
  <c r="E39" i="6"/>
  <c r="E38" i="6"/>
  <c r="E42" i="6" s="1"/>
  <c r="E35" i="6"/>
  <c r="E34" i="6"/>
  <c r="E33" i="6"/>
  <c r="E32" i="6"/>
  <c r="E31" i="6"/>
  <c r="E26" i="6"/>
  <c r="E25" i="6"/>
  <c r="E22" i="6"/>
  <c r="E21" i="6"/>
  <c r="E20" i="6"/>
  <c r="E19" i="6"/>
  <c r="E18" i="6"/>
  <c r="E17" i="6"/>
  <c r="E14" i="6"/>
  <c r="E13" i="6"/>
  <c r="E12" i="6"/>
  <c r="E11" i="6"/>
  <c r="E10" i="6"/>
  <c r="E9" i="6"/>
  <c r="C130" i="6"/>
  <c r="A4" i="15" s="1"/>
  <c r="A3" i="15"/>
  <c r="E127" i="5"/>
  <c r="E126" i="5"/>
  <c r="E125" i="5"/>
  <c r="E124" i="5"/>
  <c r="E120" i="5"/>
  <c r="E119" i="5"/>
  <c r="E118" i="5"/>
  <c r="E117" i="5"/>
  <c r="E116" i="5"/>
  <c r="E109" i="5"/>
  <c r="E108" i="5"/>
  <c r="E107" i="5"/>
  <c r="E106" i="5"/>
  <c r="E105" i="5"/>
  <c r="E102" i="5"/>
  <c r="E97" i="5"/>
  <c r="E96" i="5"/>
  <c r="E95" i="5"/>
  <c r="E94" i="5"/>
  <c r="E93" i="5"/>
  <c r="E91" i="5"/>
  <c r="E90" i="5"/>
  <c r="E89" i="5"/>
  <c r="E88" i="5"/>
  <c r="E85" i="5"/>
  <c r="E84" i="5"/>
  <c r="E83" i="5"/>
  <c r="E82" i="5"/>
  <c r="E78" i="5"/>
  <c r="E77" i="5"/>
  <c r="E76" i="5"/>
  <c r="E75" i="5"/>
  <c r="E69" i="5"/>
  <c r="E68" i="5"/>
  <c r="E67" i="5"/>
  <c r="E66" i="5"/>
  <c r="E65" i="5"/>
  <c r="E64" i="5"/>
  <c r="E63" i="5"/>
  <c r="E62" i="5"/>
  <c r="E61" i="5"/>
  <c r="E60" i="5"/>
  <c r="E59" i="5"/>
  <c r="E58" i="5"/>
  <c r="E52" i="5"/>
  <c r="E51" i="5"/>
  <c r="E50" i="5"/>
  <c r="E49" i="5"/>
  <c r="E48" i="5"/>
  <c r="E47" i="5"/>
  <c r="E46" i="5"/>
  <c r="E45" i="5"/>
  <c r="E41" i="5"/>
  <c r="E40" i="5"/>
  <c r="E39" i="5"/>
  <c r="E38" i="5"/>
  <c r="E35" i="5"/>
  <c r="E34" i="5"/>
  <c r="E33" i="5"/>
  <c r="E32" i="5"/>
  <c r="E31" i="5"/>
  <c r="E36" i="5" s="1"/>
  <c r="E26" i="5"/>
  <c r="E25" i="5"/>
  <c r="E27" i="5" s="1"/>
  <c r="E22" i="5"/>
  <c r="E21" i="5"/>
  <c r="E20" i="5"/>
  <c r="E19" i="5"/>
  <c r="E18" i="5"/>
  <c r="E17" i="5"/>
  <c r="E23" i="5" s="1"/>
  <c r="E14" i="5"/>
  <c r="E13" i="5"/>
  <c r="E12" i="5"/>
  <c r="E11" i="5"/>
  <c r="E15" i="5" s="1"/>
  <c r="E10" i="5"/>
  <c r="E9" i="5"/>
  <c r="A2" i="15"/>
  <c r="E127" i="4"/>
  <c r="E126" i="4"/>
  <c r="E125" i="4"/>
  <c r="E124" i="4"/>
  <c r="E128" i="4" s="1"/>
  <c r="E120" i="4"/>
  <c r="E119" i="4"/>
  <c r="E118" i="4"/>
  <c r="E117" i="4"/>
  <c r="E116" i="4"/>
  <c r="E109" i="4"/>
  <c r="E108" i="4"/>
  <c r="E107" i="4"/>
  <c r="E106" i="4"/>
  <c r="E105" i="4"/>
  <c r="E102" i="4"/>
  <c r="E97" i="4"/>
  <c r="E96" i="4"/>
  <c r="E95" i="4"/>
  <c r="E94" i="4"/>
  <c r="E93" i="4"/>
  <c r="E90" i="4"/>
  <c r="E89" i="4"/>
  <c r="E88" i="4"/>
  <c r="E91" i="4" s="1"/>
  <c r="E85" i="4"/>
  <c r="E84" i="4"/>
  <c r="E83" i="4"/>
  <c r="E82" i="4"/>
  <c r="E78" i="4"/>
  <c r="E77" i="4"/>
  <c r="E76" i="4"/>
  <c r="E75" i="4"/>
  <c r="E69" i="4"/>
  <c r="E68" i="4"/>
  <c r="E67" i="4"/>
  <c r="E66" i="4"/>
  <c r="E65" i="4"/>
  <c r="E64" i="4"/>
  <c r="E63" i="4"/>
  <c r="E62" i="4"/>
  <c r="E61" i="4"/>
  <c r="E60" i="4"/>
  <c r="E59" i="4"/>
  <c r="E58" i="4"/>
  <c r="E52" i="4"/>
  <c r="E51" i="4"/>
  <c r="E50" i="4"/>
  <c r="E49" i="4"/>
  <c r="E48" i="4"/>
  <c r="E47" i="4"/>
  <c r="E46" i="4"/>
  <c r="E45" i="4"/>
  <c r="E41" i="4"/>
  <c r="E40" i="4"/>
  <c r="E39" i="4"/>
  <c r="E38" i="4"/>
  <c r="E35" i="4"/>
  <c r="E34" i="4"/>
  <c r="E33" i="4"/>
  <c r="E32" i="4"/>
  <c r="E31" i="4"/>
  <c r="E26" i="4"/>
  <c r="E25" i="4"/>
  <c r="E22" i="4"/>
  <c r="E21" i="4"/>
  <c r="E20" i="4"/>
  <c r="E19" i="4"/>
  <c r="E18" i="4"/>
  <c r="E17" i="4"/>
  <c r="E14" i="4"/>
  <c r="E13" i="4"/>
  <c r="E12" i="4"/>
  <c r="E11" i="4"/>
  <c r="E10" i="4"/>
  <c r="C130" i="1"/>
  <c r="B6" i="1"/>
  <c r="E130" i="1"/>
  <c r="E14" i="1"/>
  <c r="E13" i="1"/>
  <c r="E12" i="1"/>
  <c r="E11" i="1"/>
  <c r="E10" i="1"/>
  <c r="E9" i="1"/>
  <c r="E17" i="1"/>
  <c r="E125" i="1"/>
  <c r="E126" i="1"/>
  <c r="E127" i="1"/>
  <c r="E124" i="1"/>
  <c r="E120" i="1"/>
  <c r="E119" i="1"/>
  <c r="E118" i="1"/>
  <c r="E117" i="1"/>
  <c r="E116" i="1"/>
  <c r="E115" i="1"/>
  <c r="E108" i="1"/>
  <c r="E107" i="1"/>
  <c r="E106" i="1"/>
  <c r="E105" i="1"/>
  <c r="E104" i="1"/>
  <c r="E109" i="1"/>
  <c r="E102" i="1"/>
  <c r="E68" i="1"/>
  <c r="E84" i="1"/>
  <c r="E85" i="1"/>
  <c r="E83" i="1"/>
  <c r="E82" i="1"/>
  <c r="E76" i="1"/>
  <c r="E77" i="1"/>
  <c r="E78" i="1"/>
  <c r="E75" i="1"/>
  <c r="E51" i="1"/>
  <c r="E110" i="10" l="1"/>
  <c r="E111" i="10" s="1"/>
  <c r="E79" i="4"/>
  <c r="E98" i="4"/>
  <c r="E121" i="4"/>
  <c r="E129" i="4" s="1"/>
  <c r="E98" i="5"/>
  <c r="E91" i="6"/>
  <c r="E42" i="7"/>
  <c r="E70" i="7"/>
  <c r="E71" i="7" s="1"/>
  <c r="E86" i="7"/>
  <c r="E110" i="9"/>
  <c r="E111" i="9" s="1"/>
  <c r="E36" i="11"/>
  <c r="E54" i="11" s="1"/>
  <c r="E23" i="12"/>
  <c r="E98" i="12"/>
  <c r="E110" i="12"/>
  <c r="E111" i="12" s="1"/>
  <c r="E27" i="4"/>
  <c r="E110" i="4"/>
  <c r="E111" i="4" s="1"/>
  <c r="E128" i="5"/>
  <c r="E36" i="6"/>
  <c r="E54" i="6" s="1"/>
  <c r="E98" i="6"/>
  <c r="E99" i="6" s="1"/>
  <c r="E110" i="6"/>
  <c r="E111" i="6" s="1"/>
  <c r="E27" i="7"/>
  <c r="E110" i="7"/>
  <c r="E111" i="7" s="1"/>
  <c r="E128" i="9"/>
  <c r="E23" i="10"/>
  <c r="E98" i="10"/>
  <c r="E121" i="10"/>
  <c r="E15" i="11"/>
  <c r="E42" i="11"/>
  <c r="E53" i="11"/>
  <c r="E70" i="11"/>
  <c r="E71" i="11" s="1"/>
  <c r="E79" i="11"/>
  <c r="E99" i="11" s="1"/>
  <c r="E86" i="11"/>
  <c r="E91" i="11"/>
  <c r="E98" i="11"/>
  <c r="E121" i="11"/>
  <c r="E129" i="11" s="1"/>
  <c r="E15" i="12"/>
  <c r="E121" i="12"/>
  <c r="E128" i="12"/>
  <c r="E23" i="13"/>
  <c r="E28" i="13" s="1"/>
  <c r="E98" i="13"/>
  <c r="E121" i="13"/>
  <c r="E15" i="14"/>
  <c r="E42" i="14"/>
  <c r="E53" i="14"/>
  <c r="E70" i="14"/>
  <c r="E71" i="14" s="1"/>
  <c r="E79" i="14"/>
  <c r="E86" i="14"/>
  <c r="E98" i="14"/>
  <c r="E110" i="14"/>
  <c r="E111" i="14" s="1"/>
  <c r="E15" i="4"/>
  <c r="E28" i="4" s="1"/>
  <c r="E23" i="4"/>
  <c r="E36" i="4"/>
  <c r="E42" i="5"/>
  <c r="E54" i="5" s="1"/>
  <c r="E53" i="5"/>
  <c r="E70" i="5"/>
  <c r="E71" i="5" s="1"/>
  <c r="E79" i="5"/>
  <c r="E99" i="5" s="1"/>
  <c r="E86" i="5"/>
  <c r="E121" i="5"/>
  <c r="E129" i="5" s="1"/>
  <c r="E15" i="6"/>
  <c r="E23" i="6"/>
  <c r="E27" i="6"/>
  <c r="E121" i="6"/>
  <c r="E129" i="6" s="1"/>
  <c r="E128" i="6"/>
  <c r="E15" i="7"/>
  <c r="E23" i="7"/>
  <c r="E36" i="7"/>
  <c r="E54" i="7" s="1"/>
  <c r="E42" i="9"/>
  <c r="E54" i="9" s="1"/>
  <c r="E53" i="9"/>
  <c r="E70" i="9"/>
  <c r="E71" i="9" s="1"/>
  <c r="E79" i="9"/>
  <c r="E99" i="9" s="1"/>
  <c r="E86" i="9"/>
  <c r="E98" i="9"/>
  <c r="E121" i="9"/>
  <c r="E15" i="10"/>
  <c r="E28" i="10" s="1"/>
  <c r="E128" i="10"/>
  <c r="E110" i="11"/>
  <c r="E111" i="11" s="1"/>
  <c r="E42" i="12"/>
  <c r="E54" i="12" s="1"/>
  <c r="E53" i="12"/>
  <c r="E70" i="12"/>
  <c r="E71" i="12" s="1"/>
  <c r="E79" i="12"/>
  <c r="E99" i="12" s="1"/>
  <c r="E86" i="12"/>
  <c r="E15" i="13"/>
  <c r="E27" i="13"/>
  <c r="E110" i="13"/>
  <c r="E111" i="13" s="1"/>
  <c r="E128" i="13"/>
  <c r="E23" i="14"/>
  <c r="E28" i="14" s="1"/>
  <c r="E42" i="4"/>
  <c r="E53" i="4"/>
  <c r="E70" i="4"/>
  <c r="E71" i="4" s="1"/>
  <c r="E86" i="4"/>
  <c r="E110" i="5"/>
  <c r="E111" i="5" s="1"/>
  <c r="E53" i="7"/>
  <c r="E79" i="7"/>
  <c r="E98" i="7"/>
  <c r="E121" i="7"/>
  <c r="E129" i="7" s="1"/>
  <c r="E23" i="11"/>
  <c r="E79" i="13"/>
  <c r="E36" i="14"/>
  <c r="E54" i="14" s="1"/>
  <c r="E121" i="14"/>
  <c r="E129" i="14" s="1"/>
  <c r="E99" i="13"/>
  <c r="E129" i="13"/>
  <c r="E28" i="11"/>
  <c r="E28" i="9"/>
  <c r="E28" i="12"/>
  <c r="E99" i="10"/>
  <c r="E28" i="6"/>
  <c r="E28" i="7"/>
  <c r="E28" i="5"/>
  <c r="E128" i="1"/>
  <c r="E110" i="1"/>
  <c r="E111" i="1" s="1"/>
  <c r="E121" i="1"/>
  <c r="E129" i="1" s="1"/>
  <c r="E79" i="1"/>
  <c r="E86" i="1"/>
  <c r="E67" i="1"/>
  <c r="E50" i="1"/>
  <c r="E63" i="1"/>
  <c r="E19" i="1"/>
  <c r="E97" i="1"/>
  <c r="E96" i="1"/>
  <c r="E95" i="1"/>
  <c r="E94" i="1"/>
  <c r="E93" i="1"/>
  <c r="E129" i="9" l="1"/>
  <c r="E130" i="6"/>
  <c r="B4" i="15" s="1"/>
  <c r="E99" i="7"/>
  <c r="E99" i="14"/>
  <c r="E129" i="10"/>
  <c r="E130" i="10" s="1"/>
  <c r="B7" i="15" s="1"/>
  <c r="E99" i="4"/>
  <c r="E130" i="7"/>
  <c r="B5" i="15" s="1"/>
  <c r="E54" i="4"/>
  <c r="E129" i="12"/>
  <c r="E130" i="12" s="1"/>
  <c r="B9" i="15" s="1"/>
  <c r="E130" i="5"/>
  <c r="B3" i="15" s="1"/>
  <c r="E130" i="14"/>
  <c r="B11" i="15" s="1"/>
  <c r="E130" i="13"/>
  <c r="B10" i="15" s="1"/>
  <c r="E130" i="9"/>
  <c r="B6" i="15" s="1"/>
  <c r="E130" i="11"/>
  <c r="B8" i="15" s="1"/>
  <c r="E130" i="4"/>
  <c r="B2" i="15" s="1"/>
  <c r="E98" i="1"/>
  <c r="E90" i="1"/>
  <c r="E89" i="1"/>
  <c r="E88" i="1"/>
  <c r="E69" i="1"/>
  <c r="E52" i="1"/>
  <c r="E66" i="1"/>
  <c r="E64" i="1"/>
  <c r="E41" i="1"/>
  <c r="E35" i="1"/>
  <c r="E59" i="1"/>
  <c r="E60" i="1"/>
  <c r="E61" i="1"/>
  <c r="E62" i="1"/>
  <c r="E58" i="1"/>
  <c r="E65" i="1"/>
  <c r="E33" i="1"/>
  <c r="E34" i="1"/>
  <c r="E46" i="1"/>
  <c r="E47" i="1"/>
  <c r="E48" i="1"/>
  <c r="E49" i="1"/>
  <c r="E45" i="1"/>
  <c r="E91" i="1" l="1"/>
  <c r="E99" i="1" s="1"/>
  <c r="E53" i="1"/>
  <c r="E70" i="1"/>
  <c r="E71" i="1" s="1"/>
  <c r="E40" i="1"/>
  <c r="E39" i="1"/>
  <c r="E38" i="1"/>
  <c r="E32" i="1"/>
  <c r="E31" i="1"/>
  <c r="E15" i="1" l="1"/>
  <c r="E36" i="1"/>
  <c r="E42" i="1"/>
  <c r="E26" i="1"/>
  <c r="E25" i="1"/>
  <c r="E22" i="1"/>
  <c r="E21" i="1"/>
  <c r="E20" i="1"/>
  <c r="E18" i="1"/>
  <c r="E27" i="1" l="1"/>
  <c r="E54" i="1"/>
  <c r="E23" i="1"/>
  <c r="E28" i="1" l="1"/>
</calcChain>
</file>

<file path=xl/sharedStrings.xml><?xml version="1.0" encoding="utf-8"?>
<sst xmlns="http://schemas.openxmlformats.org/spreadsheetml/2006/main" count="1601" uniqueCount="155">
  <si>
    <t>Yes</t>
  </si>
  <si>
    <t>No</t>
  </si>
  <si>
    <t>Did the chapter host a Membership Drive?</t>
  </si>
  <si>
    <t>Did they state lessons learned?</t>
  </si>
  <si>
    <t>Did they discuss how to improve future membership drives?</t>
  </si>
  <si>
    <t>Membership Drive</t>
  </si>
  <si>
    <t>New Member Event</t>
  </si>
  <si>
    <t>Attendance at Annual Convention</t>
  </si>
  <si>
    <t>Creative and original</t>
  </si>
  <si>
    <t>Not impressive</t>
  </si>
  <si>
    <t>What were your impressions on the materials created?</t>
  </si>
  <si>
    <t>Satisfied requirements</t>
  </si>
  <si>
    <t>Did the chapter describe their plans for membership recruitment?</t>
  </si>
  <si>
    <t>What were your impressions on the execution of their Membership Drive?</t>
  </si>
  <si>
    <t>Did the Chapter have members present at annual convention?</t>
  </si>
  <si>
    <r>
      <t>Did the Chapter have</t>
    </r>
    <r>
      <rPr>
        <sz val="12"/>
        <color theme="1"/>
        <rFont val="Calibri (Body)_x0000_"/>
      </rPr>
      <t xml:space="preserve"> </t>
    </r>
    <r>
      <rPr>
        <u/>
        <sz val="12"/>
        <color theme="1"/>
        <rFont val="Calibri (Body)_x0000_"/>
      </rPr>
      <t>&gt;</t>
    </r>
    <r>
      <rPr>
        <sz val="12"/>
        <color theme="1"/>
        <rFont val="Calibri (Body)_x0000_"/>
      </rPr>
      <t xml:space="preserve"> 3 members at annual convention?</t>
    </r>
  </si>
  <si>
    <t>Promoting Independent Pharmacy</t>
  </si>
  <si>
    <t>Did the Chapter host a new member event?</t>
  </si>
  <si>
    <t>Did the Chapter provide new membership promotional materials?</t>
  </si>
  <si>
    <t>Were photos of this event uploaded to social media?</t>
  </si>
  <si>
    <t>Chapter &amp; Executive Meetings</t>
  </si>
  <si>
    <t xml:space="preserve">Did the Chapter host event(s) with guest speakers? </t>
  </si>
  <si>
    <r>
      <t>Did the Chapter host</t>
    </r>
    <r>
      <rPr>
        <sz val="12"/>
        <color theme="1"/>
        <rFont val="Calibri (Body)_x0000_"/>
      </rPr>
      <t xml:space="preserve"> </t>
    </r>
    <r>
      <rPr>
        <u/>
        <sz val="12"/>
        <color theme="1"/>
        <rFont val="Calibri (Body)_x0000_"/>
      </rPr>
      <t>&gt;</t>
    </r>
    <r>
      <rPr>
        <sz val="12"/>
        <color theme="1"/>
        <rFont val="Calibri (Body)_x0000_"/>
      </rPr>
      <t xml:space="preserve"> 2 meeting with a guest speaker?</t>
    </r>
  </si>
  <si>
    <t>What were your impressions on the execution of these meetings?</t>
  </si>
  <si>
    <t>Special Trips, Tours &amp; Site Visits</t>
  </si>
  <si>
    <r>
      <t xml:space="preserve">Did the Chapter organize </t>
    </r>
    <r>
      <rPr>
        <u/>
        <sz val="12"/>
        <color theme="1"/>
        <rFont val="Calibri (Body)_x0000_"/>
      </rPr>
      <t>&gt;</t>
    </r>
    <r>
      <rPr>
        <sz val="12"/>
        <color theme="1"/>
        <rFont val="Calibri"/>
        <family val="2"/>
        <scheme val="minor"/>
      </rPr>
      <t xml:space="preserve"> 2 site visits?</t>
    </r>
  </si>
  <si>
    <r>
      <t xml:space="preserve">Did the Chapter organize </t>
    </r>
    <r>
      <rPr>
        <u/>
        <sz val="12"/>
        <color theme="1"/>
        <rFont val="Calibri (Body)_x0000_"/>
      </rPr>
      <t>&gt;</t>
    </r>
    <r>
      <rPr>
        <sz val="12"/>
        <color theme="1"/>
        <rFont val="Calibri"/>
        <family val="2"/>
        <scheme val="minor"/>
      </rPr>
      <t xml:space="preserve"> 3 site visits?</t>
    </r>
  </si>
  <si>
    <t>Did the Chapter have regularly scheduled meetings?</t>
  </si>
  <si>
    <t>Did your special project engage:</t>
  </si>
  <si>
    <t>Pharmacists &amp; Pharmacy Owners</t>
  </si>
  <si>
    <t>Non-Pharmacy Professionals (Interdisciplinary)</t>
  </si>
  <si>
    <t>Community</t>
  </si>
  <si>
    <t>Has this event been done by your school in the past?</t>
  </si>
  <si>
    <r>
      <t xml:space="preserve">Did the Chapter organize any trips to an independent pharmacy or pharmacy related business/organization? 
</t>
    </r>
    <r>
      <rPr>
        <i/>
        <sz val="12"/>
        <color theme="1"/>
        <rFont val="Calibri"/>
        <family val="2"/>
        <scheme val="minor"/>
      </rPr>
      <t>(This does NOT include state associations nor visits to the Capitol)</t>
    </r>
  </si>
  <si>
    <t>Neighborhood Community Service</t>
  </si>
  <si>
    <t>Specific</t>
  </si>
  <si>
    <t>Measurable</t>
  </si>
  <si>
    <t>Timely</t>
  </si>
  <si>
    <t>Attainable</t>
  </si>
  <si>
    <t>Relevant</t>
  </si>
  <si>
    <t>1 Post/Picture</t>
  </si>
  <si>
    <t>2-4 Posts/Pictures</t>
  </si>
  <si>
    <t>5-10 Posts/Pictures</t>
  </si>
  <si>
    <t>None</t>
  </si>
  <si>
    <t>Was this event promoted in a timely manner on Social Media?
        i.e. #NCPAStrong, NCPA Student Network, FB, IG</t>
  </si>
  <si>
    <t>Was this event impactful on the commuity?</t>
  </si>
  <si>
    <t>Extremely</t>
  </si>
  <si>
    <t>Kind of</t>
  </si>
  <si>
    <t>Grassroots Advocacy</t>
  </si>
  <si>
    <t>State Advocacy</t>
  </si>
  <si>
    <t>Did your chapter participate in:</t>
  </si>
  <si>
    <t>Phone Calls</t>
  </si>
  <si>
    <t>Letter/Email Campaigns</t>
  </si>
  <si>
    <t>Capital Visits</t>
  </si>
  <si>
    <t>In Person Meetings</t>
  </si>
  <si>
    <t>Federal Advocacy</t>
  </si>
  <si>
    <r>
      <t xml:space="preserve">In Person Meetings </t>
    </r>
    <r>
      <rPr>
        <i/>
        <sz val="12"/>
        <color theme="1"/>
        <rFont val="Calibri"/>
        <family val="2"/>
        <scheme val="minor"/>
      </rPr>
      <t>(Different from Congressional Summit)</t>
    </r>
  </si>
  <si>
    <t>Congressional Pharmacy Summit</t>
  </si>
  <si>
    <t>Did your Chapter participate in NCPA's Congressional Pharmacy Fly-in?</t>
  </si>
  <si>
    <t>Outreach Event</t>
  </si>
  <si>
    <t>Was the chapter's community service/outreach goal:</t>
  </si>
  <si>
    <t>Legislative &amp; Advocacy Project/Event</t>
  </si>
  <si>
    <t xml:space="preserve">Did the Chapter incorporate advocacy throughout the entire year as an ongoing initiative, or was it limited to an event? </t>
  </si>
  <si>
    <t>Ongoing</t>
  </si>
  <si>
    <t>Unique Event</t>
  </si>
  <si>
    <t>Not specified</t>
  </si>
  <si>
    <t>Solid effort</t>
  </si>
  <si>
    <t>Strong &amp; Meaningful.  This chapter made a difference</t>
  </si>
  <si>
    <t>Minimal effort.  Room for impovement</t>
  </si>
  <si>
    <t>What were your impressions of the promotional material provided to prospective members?</t>
  </si>
  <si>
    <t>Did the Chapter provide promotional materials for the event?</t>
  </si>
  <si>
    <t>Did the Chapter provide a list of all General and Executive body meetings?</t>
  </si>
  <si>
    <t>Pre-professionals (Undergrad)</t>
  </si>
  <si>
    <t>Pharmacy Students</t>
  </si>
  <si>
    <t>What was your overall impression of the event that were planned?</t>
  </si>
  <si>
    <t>Did the Chapter summarize lessons learned and how to improve this event in the future?</t>
  </si>
  <si>
    <t>Do they explain how to scale this event in the future?</t>
  </si>
  <si>
    <t>Did the chapter provide promotional materials related to their advocacy initiative?</t>
  </si>
  <si>
    <t>What were your impressions of the promotional materials?</t>
  </si>
  <si>
    <t>What was your overall impression of the advocacy efforts of this Chapter?</t>
  </si>
  <si>
    <t>Fundraising</t>
  </si>
  <si>
    <t>How they raised money?</t>
  </si>
  <si>
    <t>How those funds were allocated?</t>
  </si>
  <si>
    <t>Did the Chapter summarize lessons learned and how to improve fundraising efforts?</t>
  </si>
  <si>
    <t>Business Plan</t>
  </si>
  <si>
    <t>Community Health Challenge</t>
  </si>
  <si>
    <t>Legislative Advocacy Challenge</t>
  </si>
  <si>
    <t>Simplify My Meds</t>
  </si>
  <si>
    <t>Chapter's Constitution &amp; Bylaw</t>
  </si>
  <si>
    <t>NCPA Student Chapter Affiliation Agreement</t>
  </si>
  <si>
    <t>Chapter Members eligible for Graduation Cords</t>
  </si>
  <si>
    <t>Hosted DKMS "Deutsche Knochenmarkspenderdatei" event</t>
  </si>
  <si>
    <t>Updated Roster</t>
  </si>
  <si>
    <r>
      <t xml:space="preserve">Did the Chapter have </t>
    </r>
    <r>
      <rPr>
        <u/>
        <sz val="12"/>
        <color theme="1"/>
        <rFont val="Calibri (Body)_x0000_"/>
      </rPr>
      <t>&gt;</t>
    </r>
    <r>
      <rPr>
        <sz val="12"/>
        <color theme="1"/>
        <rFont val="Calibri"/>
        <family val="2"/>
        <scheme val="minor"/>
      </rPr>
      <t xml:space="preserve"> 3 members participate?</t>
    </r>
  </si>
  <si>
    <t>Have 100% of Chapter members successfully completed NCPA national membership registration?</t>
  </si>
  <si>
    <t>Available Points: 2</t>
  </si>
  <si>
    <t>Membership Points: 20</t>
  </si>
  <si>
    <t>Available Points: 7</t>
  </si>
  <si>
    <t>Available Points: 6</t>
  </si>
  <si>
    <t>Promoting Independent Pharmacy: 20</t>
  </si>
  <si>
    <t>Was this a one-time (unique) event, or was this an on-going effort done with a series of multiple events?</t>
  </si>
  <si>
    <t>State Grassroots Advocacy Points: 2</t>
  </si>
  <si>
    <t>Federal Grassroots Advocacy Points: 2</t>
  </si>
  <si>
    <t>Congressional Pharmacy Summit Points: 3</t>
  </si>
  <si>
    <t>Legislative &amp; Advocacy Project/Event Points: 11</t>
  </si>
  <si>
    <t>Fundraising Initiative</t>
  </si>
  <si>
    <t>Did the Chapter organize a fundraiser?</t>
  </si>
  <si>
    <t>Did the chapter explain:</t>
  </si>
  <si>
    <t>Did the Chapter explain how to scale this fundraiser in the future?</t>
  </si>
  <si>
    <t>What was your impressions on the execution of this fundraiser?</t>
  </si>
  <si>
    <t>Available Points: 5</t>
  </si>
  <si>
    <t>Total Grassroots Advocacy: 18</t>
  </si>
  <si>
    <t>Total Fundraising Points: 5</t>
  </si>
  <si>
    <t>Did the Chapter participate in the following:</t>
  </si>
  <si>
    <t>Has the chapter submitted the following information to Nationals?</t>
  </si>
  <si>
    <t>Misc. Chapter Requirements</t>
  </si>
  <si>
    <t>Competition Participation</t>
  </si>
  <si>
    <t>Available Points: 17</t>
  </si>
  <si>
    <t>Total Misc. Points: 19</t>
  </si>
  <si>
    <t>Membership Drive Points: 10</t>
  </si>
  <si>
    <t>New Member Event Points: 8</t>
  </si>
  <si>
    <t>Annual Convention Points: 2</t>
  </si>
  <si>
    <t>Membership</t>
  </si>
  <si>
    <r>
      <t xml:space="preserve">Special Project Promoting Indendent Pharmacy </t>
    </r>
    <r>
      <rPr>
        <b/>
        <i/>
        <sz val="12"/>
        <color theme="4" tint="-0.499984740745262"/>
        <rFont val="Calibri"/>
        <family val="2"/>
        <scheme val="minor"/>
      </rPr>
      <t>(Not Advocacy, Not Community Health)</t>
    </r>
    <r>
      <rPr>
        <b/>
        <sz val="12"/>
        <color theme="4" tint="-0.499984740745262"/>
        <rFont val="Calibri"/>
        <family val="2"/>
        <scheme val="minor"/>
      </rPr>
      <t xml:space="preserve">
i.e. Press Release, Store Opening, Little League Sponsorship, Hosting Workshop/Bootcamp, etc.</t>
    </r>
  </si>
  <si>
    <t>Chapter Requirements</t>
  </si>
  <si>
    <t>Grand Total</t>
  </si>
  <si>
    <t>Overall Summary</t>
  </si>
  <si>
    <t>When using this rubric:</t>
  </si>
  <si>
    <t>2) Only select answer choices in the yellow cells.  If any of these choices are left blank, the rubric will not add correctly.</t>
  </si>
  <si>
    <t>Enter School 1 Name Here</t>
  </si>
  <si>
    <t>Enter School 2 Name Here</t>
  </si>
  <si>
    <t>Enter School 3 Name Here</t>
  </si>
  <si>
    <t>Enter School 4 Name Here</t>
  </si>
  <si>
    <t>Enter School 5 Name Here</t>
  </si>
  <si>
    <t>Enter School 6 Name Here</t>
  </si>
  <si>
    <t>Enter School 7 Name Here</t>
  </si>
  <si>
    <t>Enter School 8 Name Here</t>
  </si>
  <si>
    <t>Enter School 9 Name Here</t>
  </si>
  <si>
    <t>Enter School 10 Name Here</t>
  </si>
  <si>
    <t>Chapter Meeting Points: 7</t>
  </si>
  <si>
    <t>Special Trip, Tours &amp; Site Visit Points: 6</t>
  </si>
  <si>
    <t>Special Project Points: 7</t>
  </si>
  <si>
    <t>Fundraising Points: 5</t>
  </si>
  <si>
    <t>Challenges Points: 17</t>
  </si>
  <si>
    <t>Chapter Requirement Points: 2</t>
  </si>
  <si>
    <t>What was your overall impression of the special projects planned?</t>
  </si>
  <si>
    <t>What was your overall impression of the field trips planned?</t>
  </si>
  <si>
    <t>Available Points: 14</t>
  </si>
  <si>
    <t>Neighborhood Community Service: 14</t>
  </si>
  <si>
    <t>Did the Chapter have at least 1-2 members participate?</t>
  </si>
  <si>
    <t>Was this fundraiser successful?</t>
  </si>
  <si>
    <t>NCPA Video Contest</t>
  </si>
  <si>
    <t xml:space="preserve">1) Only edit the names of the school (in the yellow cell) at the top of each worksheet.  </t>
  </si>
  <si>
    <t xml:space="preserve">This will auto populate the information in the sheet and on the summary page.  </t>
  </si>
  <si>
    <t>Information on this page will automatically populate from the workbook 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</si>
</sst>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"/>
      <name val="Calibri (Body)_x0000_"/>
    </font>
    <font>
      <sz val="12"/>
      <color theme="1"/>
      <name val="Calibri (Body)_x0000_"/>
    </font>
    <font>
      <b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0" tint="-0.499984740745262"/>
      <name val="Calibri (Body)_x0000_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7F"/>
        <bgColor indexed="64"/>
      </patternFill>
    </fill>
  </fills>
  <borders count="25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2" borderId="10" xfId="0" applyFont="1" applyFill="1" applyBorder="1" applyProtection="1">
      <protection locked="0"/>
    </xf>
    <xf numFmtId="0" fontId="8" fillId="5" borderId="0" xfId="0" applyFont="1" applyFill="1" applyProtection="1">
      <protection locked="0"/>
    </xf>
    <xf numFmtId="0" fontId="8" fillId="5" borderId="7" xfId="0" applyFont="1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6" borderId="6" xfId="0" applyFill="1" applyBorder="1" applyProtection="1">
      <protection locked="0"/>
    </xf>
    <xf numFmtId="0" fontId="11" fillId="4" borderId="0" xfId="0" applyFont="1" applyFill="1" applyProtection="1">
      <protection locked="0"/>
    </xf>
    <xf numFmtId="0" fontId="12" fillId="4" borderId="8" xfId="0" applyFont="1" applyFill="1" applyBorder="1" applyAlignment="1" applyProtection="1">
      <alignment horizontal="right"/>
      <protection locked="0"/>
    </xf>
    <xf numFmtId="0" fontId="6" fillId="3" borderId="0" xfId="0" applyFont="1" applyFill="1" applyProtection="1">
      <protection locked="0"/>
    </xf>
    <xf numFmtId="0" fontId="7" fillId="3" borderId="21" xfId="0" applyFont="1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4" borderId="2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0" fontId="0" fillId="0" borderId="0" xfId="0" applyProtection="1"/>
    <xf numFmtId="0" fontId="1" fillId="2" borderId="11" xfId="0" applyFont="1" applyFill="1" applyBorder="1" applyProtection="1"/>
    <xf numFmtId="0" fontId="8" fillId="5" borderId="13" xfId="0" applyFont="1" applyFill="1" applyBorder="1" applyProtection="1"/>
    <xf numFmtId="0" fontId="0" fillId="4" borderId="15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center"/>
    </xf>
    <xf numFmtId="0" fontId="12" fillId="4" borderId="19" xfId="0" applyFont="1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4" borderId="15" xfId="0" applyFill="1" applyBorder="1" applyProtection="1"/>
    <xf numFmtId="0" fontId="0" fillId="4" borderId="23" xfId="0" applyFill="1" applyBorder="1" applyProtection="1"/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4" borderId="16" xfId="0" applyFill="1" applyBorder="1" applyProtection="1"/>
    <xf numFmtId="0" fontId="4" fillId="2" borderId="0" xfId="0" applyFont="1" applyFill="1" applyProtection="1"/>
    <xf numFmtId="0" fontId="14" fillId="0" borderId="0" xfId="0" applyFont="1"/>
    <xf numFmtId="0" fontId="14" fillId="0" borderId="0" xfId="0" applyFont="1" applyAlignment="1">
      <alignment horizontal="left" indent="2"/>
    </xf>
    <xf numFmtId="0" fontId="4" fillId="2" borderId="0" xfId="0" applyFont="1" applyFill="1" applyAlignment="1" applyProtection="1">
      <alignment horizontal="right" wrapText="1"/>
    </xf>
    <xf numFmtId="0" fontId="8" fillId="5" borderId="13" xfId="0" applyFont="1" applyFill="1" applyBorder="1" applyProtection="1">
      <protection hidden="1"/>
    </xf>
    <xf numFmtId="0" fontId="0" fillId="4" borderId="15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12" fillId="4" borderId="19" xfId="0" applyFont="1" applyFill="1" applyBorder="1" applyAlignment="1" applyProtection="1">
      <alignment horizontal="center"/>
      <protection hidden="1"/>
    </xf>
    <xf numFmtId="0" fontId="7" fillId="3" borderId="22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4" borderId="15" xfId="0" applyFill="1" applyBorder="1" applyProtection="1">
      <protection hidden="1"/>
    </xf>
    <xf numFmtId="0" fontId="0" fillId="4" borderId="23" xfId="0" applyFill="1" applyBorder="1" applyProtection="1"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4" borderId="16" xfId="0" applyFill="1" applyBorder="1" applyProtection="1"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Protection="1"/>
    <xf numFmtId="0" fontId="4" fillId="2" borderId="9" xfId="0" applyFont="1" applyFill="1" applyBorder="1" applyProtection="1"/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Protection="1"/>
    <xf numFmtId="0" fontId="8" fillId="5" borderId="0" xfId="0" applyFont="1" applyFill="1" applyProtection="1"/>
    <xf numFmtId="0" fontId="9" fillId="5" borderId="12" xfId="0" applyFont="1" applyFill="1" applyBorder="1" applyAlignment="1" applyProtection="1">
      <alignment horizontal="left" indent="1"/>
    </xf>
    <xf numFmtId="0" fontId="8" fillId="5" borderId="7" xfId="0" applyFont="1" applyFill="1" applyBorder="1" applyAlignment="1" applyProtection="1">
      <alignment wrapText="1"/>
    </xf>
    <xf numFmtId="0" fontId="8" fillId="5" borderId="7" xfId="0" applyFont="1" applyFill="1" applyBorder="1" applyProtection="1"/>
    <xf numFmtId="0" fontId="0" fillId="4" borderId="14" xfId="0" applyFill="1" applyBorder="1" applyProtection="1"/>
    <xf numFmtId="0" fontId="0" fillId="0" borderId="1" xfId="0" applyBorder="1" applyAlignment="1" applyProtection="1">
      <alignment wrapText="1"/>
    </xf>
    <xf numFmtId="0" fontId="0" fillId="6" borderId="2" xfId="0" applyFill="1" applyBorder="1" applyProtection="1"/>
    <xf numFmtId="0" fontId="0" fillId="0" borderId="3" xfId="0" applyBorder="1" applyAlignment="1" applyProtection="1">
      <alignment wrapText="1"/>
    </xf>
    <xf numFmtId="0" fontId="0" fillId="6" borderId="4" xfId="0" applyFill="1" applyBorder="1" applyProtection="1"/>
    <xf numFmtId="0" fontId="0" fillId="0" borderId="0" xfId="0" applyFill="1" applyProtection="1"/>
    <xf numFmtId="0" fontId="0" fillId="0" borderId="3" xfId="0" applyFill="1" applyBorder="1" applyAlignment="1" applyProtection="1">
      <alignment wrapText="1"/>
    </xf>
    <xf numFmtId="0" fontId="0" fillId="0" borderId="5" xfId="0" applyFill="1" applyBorder="1" applyAlignment="1" applyProtection="1">
      <alignment wrapText="1"/>
    </xf>
    <xf numFmtId="0" fontId="0" fillId="6" borderId="6" xfId="0" applyFill="1" applyBorder="1" applyProtection="1"/>
    <xf numFmtId="0" fontId="11" fillId="4" borderId="0" xfId="0" applyFont="1" applyFill="1" applyProtection="1"/>
    <xf numFmtId="0" fontId="11" fillId="4" borderId="18" xfId="0" applyFont="1" applyFill="1" applyBorder="1" applyProtection="1"/>
    <xf numFmtId="0" fontId="12" fillId="4" borderId="8" xfId="0" applyFont="1" applyFill="1" applyBorder="1" applyAlignment="1" applyProtection="1">
      <alignment horizontal="right" wrapText="1"/>
    </xf>
    <xf numFmtId="0" fontId="12" fillId="4" borderId="8" xfId="0" applyFont="1" applyFill="1" applyBorder="1" applyAlignment="1" applyProtection="1">
      <alignment horizontal="right"/>
    </xf>
    <xf numFmtId="0" fontId="0" fillId="0" borderId="5" xfId="0" applyBorder="1" applyAlignment="1" applyProtection="1">
      <alignment wrapText="1"/>
    </xf>
    <xf numFmtId="0" fontId="6" fillId="3" borderId="0" xfId="0" applyFont="1" applyFill="1" applyProtection="1"/>
    <xf numFmtId="0" fontId="6" fillId="3" borderId="20" xfId="0" applyFont="1" applyFill="1" applyBorder="1" applyProtection="1"/>
    <xf numFmtId="0" fontId="7" fillId="3" borderId="21" xfId="0" applyFont="1" applyFill="1" applyBorder="1" applyAlignment="1" applyProtection="1">
      <alignment horizontal="right" wrapText="1"/>
    </xf>
    <xf numFmtId="0" fontId="7" fillId="3" borderId="21" xfId="0" applyFont="1" applyFill="1" applyBorder="1" applyAlignment="1" applyProtection="1">
      <alignment horizontal="right"/>
    </xf>
    <xf numFmtId="0" fontId="0" fillId="4" borderId="2" xfId="0" applyFill="1" applyBorder="1" applyProtection="1"/>
    <xf numFmtId="0" fontId="0" fillId="0" borderId="3" xfId="0" applyBorder="1" applyAlignment="1" applyProtection="1">
      <alignment horizontal="left" wrapText="1" indent="2"/>
    </xf>
    <xf numFmtId="0" fontId="0" fillId="0" borderId="5" xfId="0" applyBorder="1" applyAlignment="1" applyProtection="1">
      <alignment horizontal="left" wrapText="1" indent="2"/>
    </xf>
    <xf numFmtId="0" fontId="0" fillId="0" borderId="0" xfId="0" applyBorder="1" applyAlignment="1" applyProtection="1">
      <alignment wrapText="1"/>
    </xf>
    <xf numFmtId="0" fontId="0" fillId="4" borderId="0" xfId="0" applyFill="1" applyBorder="1" applyProtection="1"/>
    <xf numFmtId="0" fontId="0" fillId="0" borderId="0" xfId="0" applyBorder="1" applyAlignment="1" applyProtection="1">
      <alignment horizontal="left" wrapText="1" indent="2"/>
    </xf>
    <xf numFmtId="0" fontId="0" fillId="6" borderId="0" xfId="0" applyFill="1" applyBorder="1" applyProtection="1"/>
    <xf numFmtId="0" fontId="0" fillId="4" borderId="4" xfId="0" applyFill="1" applyBorder="1" applyProtection="1"/>
    <xf numFmtId="0" fontId="0" fillId="4" borderId="2" xfId="0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right"/>
    </xf>
    <xf numFmtId="0" fontId="9" fillId="5" borderId="7" xfId="0" applyFont="1" applyFill="1" applyBorder="1" applyAlignment="1" applyProtection="1">
      <alignment horizontal="left" wrapText="1" indent="1"/>
    </xf>
    <xf numFmtId="0" fontId="9" fillId="5" borderId="7" xfId="0" applyFont="1" applyFill="1" applyBorder="1" applyAlignment="1" applyProtection="1">
      <alignment horizontal="left" wrapText="1" indent="1"/>
      <protection locked="0"/>
    </xf>
    <xf numFmtId="0" fontId="9" fillId="5" borderId="7" xfId="0" applyFont="1" applyFill="1" applyBorder="1" applyAlignment="1" applyProtection="1">
      <alignment wrapText="1"/>
    </xf>
    <xf numFmtId="0" fontId="9" fillId="5" borderId="7" xfId="0" applyFont="1" applyFill="1" applyBorder="1" applyAlignment="1" applyProtection="1">
      <alignment wrapText="1"/>
      <protection locked="0"/>
    </xf>
    <xf numFmtId="0" fontId="1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13" fillId="6" borderId="21" xfId="0" applyFont="1" applyFill="1" applyBorder="1" applyAlignment="1" applyProtection="1">
      <alignment horizontal="center" wrapText="1"/>
      <protection locked="0"/>
    </xf>
    <xf numFmtId="0" fontId="9" fillId="5" borderId="12" xfId="0" applyFont="1" applyFill="1" applyBorder="1" applyAlignment="1" applyProtection="1">
      <alignment horizontal="left" wrapText="1" indent="1"/>
    </xf>
    <xf numFmtId="0" fontId="9" fillId="5" borderId="7" xfId="0" applyFont="1" applyFill="1" applyBorder="1" applyAlignment="1" applyProtection="1">
      <alignment horizontal="left" wrapText="1" indent="1"/>
    </xf>
    <xf numFmtId="0" fontId="13" fillId="6" borderId="2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7F"/>
      <color rgb="FFFFF9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90974-7DFC-6145-8938-75EE23EA9A37}">
  <dimension ref="A1:A4"/>
  <sheetViews>
    <sheetView workbookViewId="0">
      <selection activeCell="A7" sqref="A7"/>
    </sheetView>
  </sheetViews>
  <sheetFormatPr defaultColWidth="134.5" defaultRowHeight="18"/>
  <cols>
    <col min="1" max="16384" width="134.5" style="41"/>
  </cols>
  <sheetData>
    <row r="1" spans="1:1">
      <c r="A1" s="41" t="s">
        <v>127</v>
      </c>
    </row>
    <row r="2" spans="1:1">
      <c r="A2" s="41" t="s">
        <v>152</v>
      </c>
    </row>
    <row r="3" spans="1:1">
      <c r="A3" s="42" t="s">
        <v>153</v>
      </c>
    </row>
    <row r="4" spans="1:1">
      <c r="A4" s="41" t="s">
        <v>128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A8893-883D-534F-B6C7-CEB65DCCECC2}">
  <dimension ref="A1:G130"/>
  <sheetViews>
    <sheetView topLeftCell="B6" zoomScale="125" zoomScaleNormal="125" workbookViewId="0">
      <selection activeCell="B6" sqref="B6:E6"/>
    </sheetView>
  </sheetViews>
  <sheetFormatPr defaultColWidth="10.796875" defaultRowHeight="15.6"/>
  <cols>
    <col min="1" max="1" width="6" style="1" hidden="1" customWidth="1"/>
    <col min="2" max="2" width="5.296875" style="1" customWidth="1"/>
    <col min="3" max="3" width="57" style="2" customWidth="1"/>
    <col min="4" max="4" width="19.5" style="1" bestFit="1" customWidth="1"/>
    <col min="5" max="5" width="10" style="24" bestFit="1" customWidth="1"/>
    <col min="6" max="6" width="10.5" style="1" customWidth="1"/>
    <col min="7" max="16384" width="10.796875" style="1"/>
  </cols>
  <sheetData>
    <row r="1" spans="1:7" hidden="1">
      <c r="A1" s="1" t="s">
        <v>0</v>
      </c>
      <c r="C1" s="2" t="s">
        <v>8</v>
      </c>
      <c r="D1" s="1" t="s">
        <v>40</v>
      </c>
      <c r="E1" s="23" t="s">
        <v>46</v>
      </c>
      <c r="F1" s="1" t="s">
        <v>63</v>
      </c>
      <c r="G1" s="1" t="s">
        <v>67</v>
      </c>
    </row>
    <row r="2" spans="1:7" hidden="1">
      <c r="A2" s="1" t="s">
        <v>1</v>
      </c>
      <c r="C2" s="2" t="s">
        <v>11</v>
      </c>
      <c r="D2" s="1" t="s">
        <v>41</v>
      </c>
      <c r="E2" s="23" t="s">
        <v>0</v>
      </c>
      <c r="F2" s="1" t="s">
        <v>64</v>
      </c>
      <c r="G2" s="1" t="s">
        <v>66</v>
      </c>
    </row>
    <row r="3" spans="1:7" hidden="1">
      <c r="C3" s="2" t="s">
        <v>9</v>
      </c>
      <c r="D3" s="1" t="s">
        <v>42</v>
      </c>
      <c r="E3" s="23" t="s">
        <v>47</v>
      </c>
      <c r="F3" s="1" t="s">
        <v>65</v>
      </c>
      <c r="G3" s="1" t="s">
        <v>68</v>
      </c>
    </row>
    <row r="4" spans="1:7" hidden="1">
      <c r="D4" s="1" t="s">
        <v>43</v>
      </c>
      <c r="E4" s="23" t="s">
        <v>1</v>
      </c>
      <c r="G4" s="1" t="s">
        <v>43</v>
      </c>
    </row>
    <row r="5" spans="1:7" hidden="1"/>
    <row r="6" spans="1:7" ht="16.95" customHeight="1" thickBot="1">
      <c r="B6" s="102" t="s">
        <v>136</v>
      </c>
      <c r="C6" s="102"/>
      <c r="D6" s="102"/>
      <c r="E6" s="102"/>
    </row>
    <row r="7" spans="1:7" s="3" customFormat="1" ht="18">
      <c r="B7" s="61" t="s">
        <v>122</v>
      </c>
      <c r="C7" s="62"/>
      <c r="D7" s="4"/>
      <c r="E7" s="25"/>
    </row>
    <row r="8" spans="1:7" s="5" customFormat="1">
      <c r="B8" s="65" t="s">
        <v>5</v>
      </c>
      <c r="C8" s="66"/>
      <c r="D8" s="6"/>
      <c r="E8" s="44"/>
    </row>
    <row r="9" spans="1:7">
      <c r="B9" s="68"/>
      <c r="C9" s="69" t="s">
        <v>2</v>
      </c>
      <c r="D9" s="7"/>
      <c r="E9" s="45" t="str">
        <f>IF(D9 = "Yes","1",IF(ISBLANK(D9),"----","0"))</f>
        <v>----</v>
      </c>
    </row>
    <row r="10" spans="1:7" ht="31.2">
      <c r="B10" s="68"/>
      <c r="C10" s="71" t="s">
        <v>12</v>
      </c>
      <c r="D10" s="8"/>
      <c r="E10" s="46" t="str">
        <f>IF(D10 = "Yes","1",IF(ISBLANK(D10),"----","0"))</f>
        <v>----</v>
      </c>
    </row>
    <row r="11" spans="1:7" ht="31.2">
      <c r="B11" s="68"/>
      <c r="C11" s="71" t="s">
        <v>13</v>
      </c>
      <c r="D11" s="8"/>
      <c r="E11" s="46" t="str">
        <f>IF(D11 = "Creative and original","3",IF(D11 = "Satisfied requirements","2", IF(D11="Not impressive","1",IF(ISBLANK(D11),"----","0"))))</f>
        <v>----</v>
      </c>
    </row>
    <row r="12" spans="1:7" ht="31.2">
      <c r="A12" s="9"/>
      <c r="B12" s="68"/>
      <c r="C12" s="74" t="s">
        <v>18</v>
      </c>
      <c r="D12" s="8"/>
      <c r="E12" s="46" t="str">
        <f>IF(D12 = "Yes","1",IF(ISBLANK(D12),"----","0"))</f>
        <v>----</v>
      </c>
    </row>
    <row r="13" spans="1:7" ht="31.2">
      <c r="A13" s="9"/>
      <c r="B13" s="68"/>
      <c r="C13" s="74" t="s">
        <v>69</v>
      </c>
      <c r="D13" s="8"/>
      <c r="E13" s="46" t="str">
        <f>IF(D13 = "Creative and original","3",IF(D13 = "Satisfied requirements","2", IF(D13="Not impressive","1",IF(ISBLANK(D13),"----","0"))))</f>
        <v>----</v>
      </c>
    </row>
    <row r="14" spans="1:7" ht="31.8" thickBot="1">
      <c r="A14" s="9"/>
      <c r="B14" s="68"/>
      <c r="C14" s="75" t="s">
        <v>94</v>
      </c>
      <c r="D14" s="10"/>
      <c r="E14" s="47" t="str">
        <f>IF(D14 = "Yes","1",IF(ISBLANK(D14),"----","0"))</f>
        <v>----</v>
      </c>
    </row>
    <row r="15" spans="1:7" s="11" customFormat="1" ht="16.2" thickTop="1">
      <c r="B15" s="78"/>
      <c r="C15" s="79"/>
      <c r="D15" s="12" t="s">
        <v>119</v>
      </c>
      <c r="E15" s="48" t="e">
        <f>E9+E10+E11+E12+E13+E14</f>
        <v>#VALUE!</v>
      </c>
    </row>
    <row r="16" spans="1:7" s="5" customFormat="1">
      <c r="B16" s="65" t="s">
        <v>6</v>
      </c>
      <c r="C16" s="66"/>
      <c r="D16" s="6"/>
      <c r="E16" s="44"/>
    </row>
    <row r="17" spans="1:5">
      <c r="B17" s="68"/>
      <c r="C17" s="69" t="s">
        <v>17</v>
      </c>
      <c r="D17" s="7"/>
      <c r="E17" s="45" t="str">
        <f>IF(D17 = "Yes","1",IF(ISBLANK(D17),"----","0"))</f>
        <v>----</v>
      </c>
    </row>
    <row r="18" spans="1:5">
      <c r="B18" s="68"/>
      <c r="C18" s="71" t="s">
        <v>70</v>
      </c>
      <c r="D18" s="8"/>
      <c r="E18" s="46" t="str">
        <f>IF(D18 = "Yes","1",IF(ISBLANK(D18),"----","0"))</f>
        <v>----</v>
      </c>
    </row>
    <row r="19" spans="1:5">
      <c r="B19" s="68"/>
      <c r="C19" s="71" t="s">
        <v>10</v>
      </c>
      <c r="D19" s="8"/>
      <c r="E19" s="46" t="str">
        <f>IF(D19 = "Creative and original","3",IF(D19 = "Satisfied requirements","2", IF(D19="Not impressive","1",IF(ISBLANK(D19),"----","0"))))</f>
        <v>----</v>
      </c>
    </row>
    <row r="20" spans="1:5">
      <c r="B20" s="68"/>
      <c r="C20" s="71" t="s">
        <v>19</v>
      </c>
      <c r="D20" s="8"/>
      <c r="E20" s="46" t="str">
        <f>IF(D20 = "Yes","1",IF(ISBLANK(D20),"----","0"))</f>
        <v>----</v>
      </c>
    </row>
    <row r="21" spans="1:5">
      <c r="B21" s="68"/>
      <c r="C21" s="71" t="s">
        <v>3</v>
      </c>
      <c r="D21" s="8"/>
      <c r="E21" s="46" t="str">
        <f>IF(D21 = "Yes","1",IF(ISBLANK(D21),"----","0"))</f>
        <v>----</v>
      </c>
    </row>
    <row r="22" spans="1:5" ht="16.2" thickBot="1">
      <c r="B22" s="68"/>
      <c r="C22" s="81" t="s">
        <v>4</v>
      </c>
      <c r="D22" s="10"/>
      <c r="E22" s="47" t="str">
        <f>IF(D22 = "Yes","1",IF(ISBLANK(D22),"----","0"))</f>
        <v>----</v>
      </c>
    </row>
    <row r="23" spans="1:5" s="11" customFormat="1" ht="16.2" thickTop="1">
      <c r="B23" s="78"/>
      <c r="C23" s="79"/>
      <c r="D23" s="12" t="s">
        <v>120</v>
      </c>
      <c r="E23" s="48" t="e">
        <f>E17+E18+E19+E20+E21+E22</f>
        <v>#VALUE!</v>
      </c>
    </row>
    <row r="24" spans="1:5" s="5" customFormat="1">
      <c r="B24" s="65" t="s">
        <v>7</v>
      </c>
      <c r="C24" s="66"/>
      <c r="D24" s="6"/>
      <c r="E24" s="44"/>
    </row>
    <row r="25" spans="1:5">
      <c r="B25" s="68"/>
      <c r="C25" s="69" t="s">
        <v>14</v>
      </c>
      <c r="D25" s="7"/>
      <c r="E25" s="45" t="str">
        <f>IF(D25 = "Yes","1",IF(ISBLANK(D25),"----","0"))</f>
        <v>----</v>
      </c>
    </row>
    <row r="26" spans="1:5" ht="16.2" thickBot="1">
      <c r="B26" s="68"/>
      <c r="C26" s="81" t="s">
        <v>15</v>
      </c>
      <c r="D26" s="10"/>
      <c r="E26" s="47" t="str">
        <f>IF(D26 = "Yes","1",IF(ISBLANK(D26),"----","0"))</f>
        <v>----</v>
      </c>
    </row>
    <row r="27" spans="1:5" s="11" customFormat="1" ht="16.2" thickTop="1">
      <c r="B27" s="78"/>
      <c r="C27" s="79"/>
      <c r="D27" s="12" t="s">
        <v>121</v>
      </c>
      <c r="E27" s="48" t="e">
        <f>E25+E26</f>
        <v>#VALUE!</v>
      </c>
    </row>
    <row r="28" spans="1:5" s="13" customFormat="1" ht="16.2" thickBot="1">
      <c r="B28" s="83"/>
      <c r="C28" s="84"/>
      <c r="D28" s="14" t="s">
        <v>96</v>
      </c>
      <c r="E28" s="49" t="e">
        <f>E27+E23+E15</f>
        <v>#VALUE!</v>
      </c>
    </row>
    <row r="29" spans="1:5" s="15" customFormat="1" ht="18">
      <c r="A29" s="3"/>
      <c r="B29" s="61" t="s">
        <v>16</v>
      </c>
      <c r="C29" s="62"/>
      <c r="D29" s="4"/>
      <c r="E29" s="50"/>
    </row>
    <row r="30" spans="1:5" s="5" customFormat="1">
      <c r="B30" s="65" t="s">
        <v>20</v>
      </c>
      <c r="C30" s="66"/>
      <c r="D30" s="6"/>
      <c r="E30" s="44"/>
    </row>
    <row r="31" spans="1:5" ht="31.2">
      <c r="B31" s="68"/>
      <c r="C31" s="69" t="s">
        <v>71</v>
      </c>
      <c r="D31" s="7"/>
      <c r="E31" s="45" t="str">
        <f>IF(D31 = "Yes","1",IF(ISBLANK(D31),"----","0"))</f>
        <v>----</v>
      </c>
    </row>
    <row r="32" spans="1:5">
      <c r="B32" s="68"/>
      <c r="C32" s="71" t="s">
        <v>27</v>
      </c>
      <c r="D32" s="8"/>
      <c r="E32" s="46" t="str">
        <f>IF(D32 = "Yes","1",IF(ISBLANK(D32),"----","0"))</f>
        <v>----</v>
      </c>
    </row>
    <row r="33" spans="2:5">
      <c r="B33" s="68"/>
      <c r="C33" s="71" t="s">
        <v>21</v>
      </c>
      <c r="D33" s="8"/>
      <c r="E33" s="46" t="str">
        <f t="shared" ref="E33:E34" si="0">IF(D33 = "Yes","1",IF(ISBLANK(D33),"----","0"))</f>
        <v>----</v>
      </c>
    </row>
    <row r="34" spans="2:5">
      <c r="B34" s="68"/>
      <c r="C34" s="71" t="s">
        <v>22</v>
      </c>
      <c r="D34" s="8"/>
      <c r="E34" s="46" t="str">
        <f t="shared" si="0"/>
        <v>----</v>
      </c>
    </row>
    <row r="35" spans="2:5" ht="16.2" thickBot="1">
      <c r="B35" s="68"/>
      <c r="C35" s="81" t="s">
        <v>23</v>
      </c>
      <c r="D35" s="10"/>
      <c r="E35" s="47" t="str">
        <f>IF(D35 = "Creative and original","3",IF(D35 = "Satisfied requirements","2", IF(D35="Not impressive","1",IF(ISBLANK(D35),"----","0"))))</f>
        <v>----</v>
      </c>
    </row>
    <row r="36" spans="2:5" s="11" customFormat="1" ht="16.2" thickTop="1">
      <c r="B36" s="78"/>
      <c r="C36" s="79"/>
      <c r="D36" s="12" t="s">
        <v>139</v>
      </c>
      <c r="E36" s="48" t="e">
        <f>E31+E32+E33+E34+E35</f>
        <v>#VALUE!</v>
      </c>
    </row>
    <row r="37" spans="2:5" s="5" customFormat="1">
      <c r="B37" s="65" t="s">
        <v>24</v>
      </c>
      <c r="C37" s="66"/>
      <c r="D37" s="6"/>
      <c r="E37" s="44"/>
    </row>
    <row r="38" spans="2:5" ht="46.8">
      <c r="B38" s="68"/>
      <c r="C38" s="69" t="s">
        <v>33</v>
      </c>
      <c r="D38" s="7"/>
      <c r="E38" s="51" t="str">
        <f>IF(D38 = "Yes","1",IF(ISBLANK(D38),"----","0"))</f>
        <v>----</v>
      </c>
    </row>
    <row r="39" spans="2:5">
      <c r="B39" s="68"/>
      <c r="C39" s="71" t="s">
        <v>25</v>
      </c>
      <c r="D39" s="8"/>
      <c r="E39" s="52" t="str">
        <f>IF(D39 = "Yes","1",IF(ISBLANK(D39),"----","0"))</f>
        <v>----</v>
      </c>
    </row>
    <row r="40" spans="2:5">
      <c r="B40" s="68"/>
      <c r="C40" s="71" t="s">
        <v>26</v>
      </c>
      <c r="D40" s="8"/>
      <c r="E40" s="52" t="str">
        <f>IF(D40 = "Yes","1",IF(ISBLANK(D40),"----","0"))</f>
        <v>----</v>
      </c>
    </row>
    <row r="41" spans="2:5" ht="16.95" customHeight="1" thickBot="1">
      <c r="B41" s="68"/>
      <c r="C41" s="81" t="s">
        <v>146</v>
      </c>
      <c r="D41" s="10"/>
      <c r="E41" s="53" t="str">
        <f>IF(D41 = "Creative and original","3",IF(D41 = "Satisfied requirements","2", IF(D41="Not impressive","1",IF(ISBLANK(D41),"----","0"))))</f>
        <v>----</v>
      </c>
    </row>
    <row r="42" spans="2:5" s="11" customFormat="1" ht="16.2" thickTop="1">
      <c r="B42" s="78"/>
      <c r="C42" s="79"/>
      <c r="D42" s="12" t="s">
        <v>140</v>
      </c>
      <c r="E42" s="48" t="e">
        <f>E37+E38+E39+E40+E41</f>
        <v>#VALUE!</v>
      </c>
    </row>
    <row r="43" spans="2:5" s="5" customFormat="1" ht="33" customHeight="1">
      <c r="B43" s="103" t="s">
        <v>123</v>
      </c>
      <c r="C43" s="104"/>
      <c r="D43" s="99"/>
      <c r="E43" s="44"/>
    </row>
    <row r="44" spans="2:5">
      <c r="B44" s="68"/>
      <c r="C44" s="69" t="s">
        <v>28</v>
      </c>
      <c r="D44" s="16"/>
      <c r="E44" s="54"/>
    </row>
    <row r="45" spans="2:5">
      <c r="B45" s="68"/>
      <c r="C45" s="87" t="s">
        <v>72</v>
      </c>
      <c r="D45" s="8"/>
      <c r="E45" s="52" t="str">
        <f>IF(D45 = "Yes",".2",IF(ISBLANK(D45),"----","0"))</f>
        <v>----</v>
      </c>
    </row>
    <row r="46" spans="2:5">
      <c r="B46" s="68"/>
      <c r="C46" s="87" t="s">
        <v>30</v>
      </c>
      <c r="D46" s="8"/>
      <c r="E46" s="52" t="str">
        <f t="shared" ref="E46:E49" si="1">IF(D46 = "Yes",".2",IF(ISBLANK(D46),"----","0"))</f>
        <v>----</v>
      </c>
    </row>
    <row r="47" spans="2:5">
      <c r="B47" s="68"/>
      <c r="C47" s="87" t="s">
        <v>29</v>
      </c>
      <c r="D47" s="8"/>
      <c r="E47" s="52" t="str">
        <f t="shared" si="1"/>
        <v>----</v>
      </c>
    </row>
    <row r="48" spans="2:5">
      <c r="B48" s="68"/>
      <c r="C48" s="87" t="s">
        <v>73</v>
      </c>
      <c r="D48" s="8"/>
      <c r="E48" s="52" t="str">
        <f t="shared" si="1"/>
        <v>----</v>
      </c>
    </row>
    <row r="49" spans="1:5">
      <c r="B49" s="68"/>
      <c r="C49" s="87" t="s">
        <v>31</v>
      </c>
      <c r="D49" s="8"/>
      <c r="E49" s="52" t="str">
        <f t="shared" si="1"/>
        <v>----</v>
      </c>
    </row>
    <row r="50" spans="1:5">
      <c r="B50" s="68"/>
      <c r="C50" s="71" t="s">
        <v>32</v>
      </c>
      <c r="D50" s="8"/>
      <c r="E50" s="52" t="str">
        <f>IF(D50 = "Yes","0",IF(ISBLANK(D50),"----","1"))</f>
        <v>----</v>
      </c>
    </row>
    <row r="51" spans="1:5" ht="16.05" customHeight="1">
      <c r="B51" s="68"/>
      <c r="C51" s="71" t="s">
        <v>145</v>
      </c>
      <c r="D51" s="8"/>
      <c r="E51" s="52" t="str">
        <f>IF(D51 = "Creative and original","3",IF(D51 = "Satisfied requirements","2", IF(D51="Not impressive","1",IF(ISBLANK(D51),"----","0"))))</f>
        <v>----</v>
      </c>
    </row>
    <row r="52" spans="1:5" ht="31.8" thickBot="1">
      <c r="B52" s="68"/>
      <c r="C52" s="81" t="s">
        <v>44</v>
      </c>
      <c r="D52" s="10"/>
      <c r="E52" s="53" t="str">
        <f>IF(D52="5-10 Posts/Pictures","2",IF(D52="2-4 Posts/Pictures","1.5",IF(D52="1 Post/Picture","1",IF(D52="None","0",IF(ISBLANK(D52),"----","0")))))</f>
        <v>----</v>
      </c>
    </row>
    <row r="53" spans="1:5" s="11" customFormat="1" ht="16.2" thickTop="1">
      <c r="B53" s="78"/>
      <c r="C53" s="79"/>
      <c r="D53" s="12" t="s">
        <v>141</v>
      </c>
      <c r="E53" s="48" t="e">
        <f>+E45+E46+E47+E48+E49+E50+E51+E52</f>
        <v>#VALUE!</v>
      </c>
    </row>
    <row r="54" spans="1:5" s="13" customFormat="1" ht="16.2" thickBot="1">
      <c r="B54" s="83"/>
      <c r="C54" s="84"/>
      <c r="D54" s="14" t="s">
        <v>99</v>
      </c>
      <c r="E54" s="49" t="e">
        <f>E36+E42+E53</f>
        <v>#VALUE!</v>
      </c>
    </row>
    <row r="55" spans="1:5" s="15" customFormat="1" ht="18">
      <c r="A55" s="3"/>
      <c r="B55" s="61" t="s">
        <v>34</v>
      </c>
      <c r="C55" s="62"/>
      <c r="D55" s="4"/>
      <c r="E55" s="50"/>
    </row>
    <row r="56" spans="1:5" s="5" customFormat="1">
      <c r="B56" s="65" t="s">
        <v>59</v>
      </c>
      <c r="C56" s="66"/>
      <c r="D56" s="6"/>
      <c r="E56" s="44"/>
    </row>
    <row r="57" spans="1:5">
      <c r="B57" s="68"/>
      <c r="C57" s="69" t="s">
        <v>60</v>
      </c>
      <c r="D57" s="16"/>
      <c r="E57" s="54"/>
    </row>
    <row r="58" spans="1:5">
      <c r="B58" s="68"/>
      <c r="C58" s="87" t="s">
        <v>35</v>
      </c>
      <c r="D58" s="8"/>
      <c r="E58" s="52" t="str">
        <f>IF(D58 = "Yes",".2",IF(ISBLANK(D58),"----","0"))</f>
        <v>----</v>
      </c>
    </row>
    <row r="59" spans="1:5">
      <c r="B59" s="68"/>
      <c r="C59" s="87" t="s">
        <v>36</v>
      </c>
      <c r="D59" s="8"/>
      <c r="E59" s="52" t="str">
        <f t="shared" ref="E59:E62" si="2">IF(D59 = "Yes",".2",IF(ISBLANK(D59),"----","0"))</f>
        <v>----</v>
      </c>
    </row>
    <row r="60" spans="1:5">
      <c r="B60" s="68"/>
      <c r="C60" s="87" t="s">
        <v>38</v>
      </c>
      <c r="D60" s="8"/>
      <c r="E60" s="52" t="str">
        <f t="shared" si="2"/>
        <v>----</v>
      </c>
    </row>
    <row r="61" spans="1:5">
      <c r="B61" s="68"/>
      <c r="C61" s="87" t="s">
        <v>39</v>
      </c>
      <c r="D61" s="8"/>
      <c r="E61" s="52" t="str">
        <f t="shared" si="2"/>
        <v>----</v>
      </c>
    </row>
    <row r="62" spans="1:5">
      <c r="B62" s="68"/>
      <c r="C62" s="87" t="s">
        <v>37</v>
      </c>
      <c r="D62" s="8"/>
      <c r="E62" s="52" t="str">
        <f t="shared" si="2"/>
        <v>----</v>
      </c>
    </row>
    <row r="63" spans="1:5">
      <c r="B63" s="68"/>
      <c r="C63" s="71" t="s">
        <v>32</v>
      </c>
      <c r="D63" s="8"/>
      <c r="E63" s="52" t="str">
        <f>IF(D63 = "Yes","0",IF(ISBLANK(D63),"----","1"))</f>
        <v>----</v>
      </c>
    </row>
    <row r="64" spans="1:5" ht="16.95" customHeight="1">
      <c r="B64" s="68"/>
      <c r="C64" s="71" t="s">
        <v>74</v>
      </c>
      <c r="D64" s="8"/>
      <c r="E64" s="52" t="str">
        <f>IF(D64 = "Creative and original","3",IF(D64 = "Satisfied requirements","2", IF(D64="Not impressive","1",IF(ISBLANK(D64),"----","0"))))</f>
        <v>----</v>
      </c>
    </row>
    <row r="65" spans="1:5" ht="31.2">
      <c r="B65" s="68"/>
      <c r="C65" s="71" t="s">
        <v>75</v>
      </c>
      <c r="D65" s="8"/>
      <c r="E65" s="52" t="str">
        <f t="shared" ref="E65" si="3">IF(D65 = "Yes","1",IF(ISBLANK(D65),"----","0"))</f>
        <v>----</v>
      </c>
    </row>
    <row r="66" spans="1:5">
      <c r="B66" s="68"/>
      <c r="C66" s="71" t="s">
        <v>45</v>
      </c>
      <c r="D66" s="8"/>
      <c r="E66" s="52" t="str">
        <f>IF(D66 = "Extremely","3",IF(D66 = "Yes","2", IF(D66="Kind of","1",IF(ISBLANK(D66),"----","0"))))</f>
        <v>----</v>
      </c>
    </row>
    <row r="67" spans="1:5">
      <c r="B67" s="68"/>
      <c r="C67" s="71" t="s">
        <v>76</v>
      </c>
      <c r="D67" s="8"/>
      <c r="E67" s="52" t="str">
        <f>IF(D67 = "Yes","1",IF(ISBLANK(D67),"----","0"))</f>
        <v>----</v>
      </c>
    </row>
    <row r="68" spans="1:5" ht="31.2">
      <c r="B68" s="68"/>
      <c r="C68" s="71" t="s">
        <v>100</v>
      </c>
      <c r="D68" s="8"/>
      <c r="E68" s="52" t="str">
        <f>IF(D68 = "Ongoing","2",IF(D68 = "Unique event","1", IF(D68="Not specified","0",IF(ISBLANK(D68),"----","0"))))</f>
        <v>----</v>
      </c>
    </row>
    <row r="69" spans="1:5" ht="31.8" thickBot="1">
      <c r="B69" s="68"/>
      <c r="C69" s="81" t="s">
        <v>44</v>
      </c>
      <c r="D69" s="10"/>
      <c r="E69" s="53" t="str">
        <f>IF(D69="5-10 Posts/Pictures","2",IF(D69="2-4 Posts/Pictures","1.5",IF(D69="1 Post/Picture","1",IF(D69="None","0",IF(ISBLANK(D69),"----","0")))))</f>
        <v>----</v>
      </c>
    </row>
    <row r="70" spans="1:5" s="11" customFormat="1" ht="16.2" thickTop="1">
      <c r="B70" s="78"/>
      <c r="C70" s="79"/>
      <c r="D70" s="12" t="s">
        <v>147</v>
      </c>
      <c r="E70" s="48" t="e">
        <f>E58+E59+E60+E61+E62+E63+E64+E65+E66+E67+E68+E69</f>
        <v>#VALUE!</v>
      </c>
    </row>
    <row r="71" spans="1:5" s="13" customFormat="1" ht="16.2" thickBot="1">
      <c r="B71" s="83"/>
      <c r="C71" s="84"/>
      <c r="D71" s="14" t="s">
        <v>148</v>
      </c>
      <c r="E71" s="49" t="e">
        <f>E70</f>
        <v>#VALUE!</v>
      </c>
    </row>
    <row r="72" spans="1:5" s="15" customFormat="1" ht="18">
      <c r="A72" s="3"/>
      <c r="B72" s="61" t="s">
        <v>48</v>
      </c>
      <c r="C72" s="62"/>
      <c r="D72" s="4"/>
      <c r="E72" s="50"/>
    </row>
    <row r="73" spans="1:5" s="5" customFormat="1">
      <c r="B73" s="65" t="s">
        <v>49</v>
      </c>
      <c r="C73" s="66"/>
      <c r="D73" s="6"/>
      <c r="E73" s="44"/>
    </row>
    <row r="74" spans="1:5">
      <c r="B74" s="68"/>
      <c r="C74" s="69" t="s">
        <v>50</v>
      </c>
      <c r="D74" s="16"/>
      <c r="E74" s="54"/>
    </row>
    <row r="75" spans="1:5">
      <c r="B75" s="68"/>
      <c r="C75" s="87" t="s">
        <v>51</v>
      </c>
      <c r="D75" s="8"/>
      <c r="E75" s="52" t="str">
        <f>IF(D75 = "Yes",".5",IF(ISBLANK(D75),"----","0"))</f>
        <v>----</v>
      </c>
    </row>
    <row r="76" spans="1:5">
      <c r="B76" s="68"/>
      <c r="C76" s="87" t="s">
        <v>52</v>
      </c>
      <c r="D76" s="8"/>
      <c r="E76" s="52" t="str">
        <f t="shared" ref="E76:E78" si="4">IF(D76 = "Yes",".5",IF(ISBLANK(D76),"----","0"))</f>
        <v>----</v>
      </c>
    </row>
    <row r="77" spans="1:5">
      <c r="B77" s="68"/>
      <c r="C77" s="87" t="s">
        <v>53</v>
      </c>
      <c r="D77" s="8"/>
      <c r="E77" s="52" t="str">
        <f t="shared" si="4"/>
        <v>----</v>
      </c>
    </row>
    <row r="78" spans="1:5" ht="16.2" thickBot="1">
      <c r="B78" s="68"/>
      <c r="C78" s="88" t="s">
        <v>54</v>
      </c>
      <c r="D78" s="10"/>
      <c r="E78" s="53" t="str">
        <f t="shared" si="4"/>
        <v>----</v>
      </c>
    </row>
    <row r="79" spans="1:5" s="11" customFormat="1" ht="16.2" thickTop="1">
      <c r="B79" s="78"/>
      <c r="C79" s="79"/>
      <c r="D79" s="12" t="s">
        <v>101</v>
      </c>
      <c r="E79" s="48" t="e">
        <f>E75+E76+E77+E78</f>
        <v>#VALUE!</v>
      </c>
    </row>
    <row r="80" spans="1:5" s="5" customFormat="1">
      <c r="B80" s="65" t="s">
        <v>55</v>
      </c>
      <c r="C80" s="66"/>
      <c r="D80" s="6"/>
      <c r="E80" s="44"/>
    </row>
    <row r="81" spans="2:5">
      <c r="B81" s="68"/>
      <c r="C81" s="89" t="s">
        <v>50</v>
      </c>
      <c r="D81" s="17"/>
      <c r="E81" s="55"/>
    </row>
    <row r="82" spans="2:5">
      <c r="B82" s="68"/>
      <c r="C82" s="91" t="s">
        <v>51</v>
      </c>
      <c r="D82" s="18"/>
      <c r="E82" s="56" t="str">
        <f>IF(D82 = "Yes",".5",IF(ISBLANK(D82),"----","0"))</f>
        <v>----</v>
      </c>
    </row>
    <row r="83" spans="2:5">
      <c r="B83" s="68"/>
      <c r="C83" s="91" t="s">
        <v>52</v>
      </c>
      <c r="D83" s="18"/>
      <c r="E83" s="56" t="str">
        <f>IF(D83 = "Yes",".5",IF(ISBLANK(D83),"----","0"))</f>
        <v>----</v>
      </c>
    </row>
    <row r="84" spans="2:5">
      <c r="B84" s="68"/>
      <c r="C84" s="91" t="s">
        <v>53</v>
      </c>
      <c r="D84" s="18"/>
      <c r="E84" s="56" t="str">
        <f t="shared" ref="E84:E85" si="5">IF(D84 = "Yes",".5",IF(ISBLANK(D84),"----","0"))</f>
        <v>----</v>
      </c>
    </row>
    <row r="85" spans="2:5" ht="16.2" thickBot="1">
      <c r="B85" s="68"/>
      <c r="C85" s="91" t="s">
        <v>56</v>
      </c>
      <c r="D85" s="18"/>
      <c r="E85" s="57" t="str">
        <f t="shared" si="5"/>
        <v>----</v>
      </c>
    </row>
    <row r="86" spans="2:5" s="11" customFormat="1" ht="16.2" thickTop="1">
      <c r="B86" s="78"/>
      <c r="C86" s="79"/>
      <c r="D86" s="12" t="s">
        <v>102</v>
      </c>
      <c r="E86" s="48" t="e">
        <f>E82+E83+E84+E85</f>
        <v>#VALUE!</v>
      </c>
    </row>
    <row r="87" spans="2:5" s="5" customFormat="1">
      <c r="B87" s="65" t="s">
        <v>57</v>
      </c>
      <c r="C87" s="66"/>
      <c r="D87" s="6"/>
      <c r="E87" s="44"/>
    </row>
    <row r="88" spans="2:5" ht="31.2">
      <c r="B88" s="68"/>
      <c r="C88" s="69" t="s">
        <v>58</v>
      </c>
      <c r="D88" s="7"/>
      <c r="E88" s="51" t="str">
        <f>IF(D88 = "Yes","1",IF(ISBLANK(D88),"----","0"))</f>
        <v>----</v>
      </c>
    </row>
    <row r="89" spans="2:5">
      <c r="B89" s="68"/>
      <c r="C89" s="71" t="s">
        <v>149</v>
      </c>
      <c r="D89" s="8"/>
      <c r="E89" s="52" t="str">
        <f>IF(D89 = "Yes","1",IF(ISBLANK(D89),"----","0"))</f>
        <v>----</v>
      </c>
    </row>
    <row r="90" spans="2:5" ht="16.2" thickBot="1">
      <c r="B90" s="68"/>
      <c r="C90" s="81" t="s">
        <v>93</v>
      </c>
      <c r="D90" s="10"/>
      <c r="E90" s="53" t="str">
        <f>IF(D90 = "Yes","1",IF(ISBLANK(D90),"----","0"))</f>
        <v>----</v>
      </c>
    </row>
    <row r="91" spans="2:5" s="11" customFormat="1" ht="16.2" thickTop="1">
      <c r="B91" s="78"/>
      <c r="C91" s="79"/>
      <c r="D91" s="12" t="s">
        <v>103</v>
      </c>
      <c r="E91" s="48" t="e">
        <f>E87+E88+E89+E90</f>
        <v>#VALUE!</v>
      </c>
    </row>
    <row r="92" spans="2:5" s="5" customFormat="1" ht="16.05" customHeight="1">
      <c r="B92" s="103" t="s">
        <v>61</v>
      </c>
      <c r="C92" s="104"/>
      <c r="D92" s="97"/>
      <c r="E92" s="44"/>
    </row>
    <row r="93" spans="2:5" ht="31.2">
      <c r="B93" s="68"/>
      <c r="C93" s="69" t="s">
        <v>62</v>
      </c>
      <c r="D93" s="7"/>
      <c r="E93" s="51" t="str">
        <f>IF(D93 = "Ongoing","2",IF(D93 = "Unique event","1", IF(D93="Not specified","0",IF(ISBLANK(D93),"----","0"))))</f>
        <v>----</v>
      </c>
    </row>
    <row r="94" spans="2:5" ht="31.2">
      <c r="B94" s="68"/>
      <c r="C94" s="71" t="s">
        <v>77</v>
      </c>
      <c r="D94" s="8"/>
      <c r="E94" s="52" t="str">
        <f>IF(D94 = "Yes","1",IF(ISBLANK(D94),"----","0"))</f>
        <v>----</v>
      </c>
    </row>
    <row r="95" spans="2:5">
      <c r="B95" s="68"/>
      <c r="C95" s="71" t="s">
        <v>78</v>
      </c>
      <c r="D95" s="8"/>
      <c r="E95" s="52" t="str">
        <f>IF(D95 = "Creative and original","3",IF(D95 = "Satisfied requirements","2", IF(D95="Not impressive","1",IF(ISBLANK(D95),"----","0"))))</f>
        <v>----</v>
      </c>
    </row>
    <row r="96" spans="2:5" ht="31.2">
      <c r="B96" s="68"/>
      <c r="C96" s="71" t="s">
        <v>79</v>
      </c>
      <c r="D96" s="8"/>
      <c r="E96" s="52" t="str">
        <f>IF(D96="Strong &amp; Meaningful.  This chapter made a difference","3",IF(D96="Solid effort","2",IF(D96="Minimal effort.  Room for impovement","1",IF(D96="None","0",IF(ISBLANK(D96),"----","0")))))</f>
        <v>----</v>
      </c>
    </row>
    <row r="97" spans="1:5" ht="31.8" thickBot="1">
      <c r="B97" s="68"/>
      <c r="C97" s="81" t="s">
        <v>44</v>
      </c>
      <c r="D97" s="10"/>
      <c r="E97" s="53" t="str">
        <f>IF(D97="5-10 Posts/Pictures","2",IF(D97="2-4 Posts/Pictures","1.5",IF(D97="1 Post/Picture","1",IF(D97="None","0",IF(ISBLANK(D97),"----","0")))))</f>
        <v>----</v>
      </c>
    </row>
    <row r="98" spans="1:5" s="11" customFormat="1" ht="16.2" thickTop="1">
      <c r="B98" s="78"/>
      <c r="C98" s="79"/>
      <c r="D98" s="12" t="s">
        <v>104</v>
      </c>
      <c r="E98" s="48" t="e">
        <f>E93+E94+E95+E96+E97</f>
        <v>#VALUE!</v>
      </c>
    </row>
    <row r="99" spans="1:5" s="13" customFormat="1" ht="16.2" thickBot="1">
      <c r="B99" s="83"/>
      <c r="C99" s="84"/>
      <c r="D99" s="14" t="s">
        <v>111</v>
      </c>
      <c r="E99" s="49" t="e">
        <f>E79+E86+E91+E98</f>
        <v>#VALUE!</v>
      </c>
    </row>
    <row r="100" spans="1:5" s="15" customFormat="1" ht="18">
      <c r="A100" s="3"/>
      <c r="B100" s="61" t="s">
        <v>80</v>
      </c>
      <c r="C100" s="62"/>
      <c r="D100" s="4"/>
      <c r="E100" s="50"/>
    </row>
    <row r="101" spans="1:5" s="5" customFormat="1">
      <c r="B101" s="65" t="s">
        <v>105</v>
      </c>
      <c r="C101" s="66"/>
      <c r="D101" s="6"/>
      <c r="E101" s="44"/>
    </row>
    <row r="102" spans="1:5">
      <c r="B102" s="68"/>
      <c r="C102" s="69" t="s">
        <v>106</v>
      </c>
      <c r="D102" s="7"/>
      <c r="E102" s="51" t="str">
        <f>IF(D102 = "Yes","1",IF(ISBLANK(D102),"----","0"))</f>
        <v>----</v>
      </c>
    </row>
    <row r="103" spans="1:5">
      <c r="B103" s="68"/>
      <c r="C103" s="71" t="s">
        <v>107</v>
      </c>
      <c r="D103" s="19"/>
      <c r="E103" s="58"/>
    </row>
    <row r="104" spans="1:5">
      <c r="B104" s="68"/>
      <c r="C104" s="87" t="s">
        <v>81</v>
      </c>
      <c r="D104" s="8"/>
      <c r="E104" s="52" t="str">
        <f>IF(D104 = "Yes",".2",IF(ISBLANK(D104),"----","0"))</f>
        <v>----</v>
      </c>
    </row>
    <row r="105" spans="1:5">
      <c r="B105" s="68"/>
      <c r="C105" s="87" t="s">
        <v>82</v>
      </c>
      <c r="D105" s="8"/>
      <c r="E105" s="52" t="str">
        <f t="shared" ref="E105:E108" si="6">IF(D105 = "Yes",".2",IF(ISBLANK(D105),"----","0"))</f>
        <v>----</v>
      </c>
    </row>
    <row r="106" spans="1:5" ht="31.2">
      <c r="B106" s="68"/>
      <c r="C106" s="87" t="s">
        <v>83</v>
      </c>
      <c r="D106" s="8"/>
      <c r="E106" s="52" t="str">
        <f t="shared" si="6"/>
        <v>----</v>
      </c>
    </row>
    <row r="107" spans="1:5">
      <c r="B107" s="68"/>
      <c r="C107" s="87" t="s">
        <v>150</v>
      </c>
      <c r="D107" s="8"/>
      <c r="E107" s="52" t="str">
        <f t="shared" si="6"/>
        <v>----</v>
      </c>
    </row>
    <row r="108" spans="1:5" ht="16.05" customHeight="1">
      <c r="B108" s="68"/>
      <c r="C108" s="87" t="s">
        <v>108</v>
      </c>
      <c r="D108" s="8"/>
      <c r="E108" s="52" t="str">
        <f t="shared" si="6"/>
        <v>----</v>
      </c>
    </row>
    <row r="109" spans="1:5" ht="16.2" thickBot="1">
      <c r="B109" s="68"/>
      <c r="C109" s="81" t="s">
        <v>109</v>
      </c>
      <c r="D109" s="10"/>
      <c r="E109" s="53" t="str">
        <f>IF(D109 = "Creative and original","3",IF(D109 = "Satisfied requirements","2", IF(D109="Not impressive","1",IF(ISBLANK(D109),"----","0"))))</f>
        <v>----</v>
      </c>
    </row>
    <row r="110" spans="1:5" s="11" customFormat="1" ht="16.2" thickTop="1">
      <c r="B110" s="78"/>
      <c r="C110" s="79"/>
      <c r="D110" s="12" t="s">
        <v>142</v>
      </c>
      <c r="E110" s="48" t="e">
        <f>E102+E104+E105+E106+E107+E108+E109</f>
        <v>#VALUE!</v>
      </c>
    </row>
    <row r="111" spans="1:5" s="13" customFormat="1" ht="16.2" thickBot="1">
      <c r="B111" s="83"/>
      <c r="C111" s="84"/>
      <c r="D111" s="14" t="s">
        <v>112</v>
      </c>
      <c r="E111" s="49" t="e">
        <f>E110</f>
        <v>#VALUE!</v>
      </c>
    </row>
    <row r="112" spans="1:5" s="15" customFormat="1" ht="18">
      <c r="A112" s="3"/>
      <c r="B112" s="61" t="s">
        <v>115</v>
      </c>
      <c r="C112" s="62"/>
      <c r="D112" s="4"/>
      <c r="E112" s="50"/>
    </row>
    <row r="113" spans="2:5" s="5" customFormat="1">
      <c r="B113" s="65" t="s">
        <v>116</v>
      </c>
      <c r="C113" s="66"/>
      <c r="D113" s="6"/>
      <c r="E113" s="44"/>
    </row>
    <row r="114" spans="2:5">
      <c r="B114" s="68"/>
      <c r="C114" s="69" t="s">
        <v>113</v>
      </c>
      <c r="D114" s="20"/>
      <c r="E114" s="45"/>
    </row>
    <row r="115" spans="2:5">
      <c r="B115" s="68"/>
      <c r="C115" s="87" t="s">
        <v>84</v>
      </c>
      <c r="D115" s="8"/>
      <c r="E115" s="52" t="str">
        <f>IF(D115 = "Yes","5",IF(ISBLANK(D115),"----","0"))</f>
        <v>----</v>
      </c>
    </row>
    <row r="116" spans="2:5">
      <c r="B116" s="68"/>
      <c r="C116" s="87" t="s">
        <v>85</v>
      </c>
      <c r="D116" s="8"/>
      <c r="E116" s="52" t="str">
        <f>IF(D116 = "Yes","2.5",IF(ISBLANK(D116),"----","0"))</f>
        <v>----</v>
      </c>
    </row>
    <row r="117" spans="2:5">
      <c r="B117" s="68"/>
      <c r="C117" s="87" t="s">
        <v>86</v>
      </c>
      <c r="D117" s="8"/>
      <c r="E117" s="52" t="str">
        <f t="shared" ref="E117:E119" si="7">IF(D117 = "Yes","2.5",IF(ISBLANK(D117),"----","0"))</f>
        <v>----</v>
      </c>
    </row>
    <row r="118" spans="2:5">
      <c r="B118" s="68"/>
      <c r="C118" s="87" t="s">
        <v>87</v>
      </c>
      <c r="D118" s="8"/>
      <c r="E118" s="52" t="str">
        <f t="shared" si="7"/>
        <v>----</v>
      </c>
    </row>
    <row r="119" spans="2:5">
      <c r="B119" s="68"/>
      <c r="C119" s="87" t="s">
        <v>151</v>
      </c>
      <c r="D119" s="8"/>
      <c r="E119" s="52" t="str">
        <f t="shared" si="7"/>
        <v>----</v>
      </c>
    </row>
    <row r="120" spans="2:5" ht="16.2" thickBot="1">
      <c r="B120" s="68"/>
      <c r="C120" s="88" t="s">
        <v>91</v>
      </c>
      <c r="D120" s="10"/>
      <c r="E120" s="53" t="str">
        <f>IF(D120 = "Yes","2",IF(ISBLANK(D120),"----","0"))</f>
        <v>----</v>
      </c>
    </row>
    <row r="121" spans="2:5" s="11" customFormat="1" ht="16.2" thickTop="1">
      <c r="B121" s="78"/>
      <c r="C121" s="79"/>
      <c r="D121" s="12" t="s">
        <v>143</v>
      </c>
      <c r="E121" s="48" t="e">
        <f>E115+E116+E117+E118+E119+E120</f>
        <v>#VALUE!</v>
      </c>
    </row>
    <row r="122" spans="2:5" s="5" customFormat="1">
      <c r="B122" s="65" t="s">
        <v>124</v>
      </c>
      <c r="C122" s="66"/>
      <c r="D122" s="6"/>
      <c r="E122" s="44"/>
    </row>
    <row r="123" spans="2:5" ht="16.05" customHeight="1">
      <c r="B123" s="68"/>
      <c r="C123" s="69" t="s">
        <v>114</v>
      </c>
      <c r="D123" s="16"/>
      <c r="E123" s="54"/>
    </row>
    <row r="124" spans="2:5">
      <c r="B124" s="68"/>
      <c r="C124" s="87" t="s">
        <v>88</v>
      </c>
      <c r="D124" s="8"/>
      <c r="E124" s="52" t="str">
        <f>IF(D124 = "Yes",".5",IF(ISBLANK(D124),"----","0"))</f>
        <v>----</v>
      </c>
    </row>
    <row r="125" spans="2:5">
      <c r="B125" s="68"/>
      <c r="C125" s="87" t="s">
        <v>89</v>
      </c>
      <c r="D125" s="8"/>
      <c r="E125" s="52" t="str">
        <f t="shared" ref="E125:E127" si="8">IF(D125 = "Yes",".5",IF(ISBLANK(D125),"----","0"))</f>
        <v>----</v>
      </c>
    </row>
    <row r="126" spans="2:5">
      <c r="B126" s="68"/>
      <c r="C126" s="87" t="s">
        <v>90</v>
      </c>
      <c r="D126" s="8"/>
      <c r="E126" s="52" t="str">
        <f t="shared" si="8"/>
        <v>----</v>
      </c>
    </row>
    <row r="127" spans="2:5" ht="16.2" thickBot="1">
      <c r="B127" s="68"/>
      <c r="C127" s="88" t="s">
        <v>92</v>
      </c>
      <c r="D127" s="10"/>
      <c r="E127" s="53" t="str">
        <f t="shared" si="8"/>
        <v>----</v>
      </c>
    </row>
    <row r="128" spans="2:5" s="11" customFormat="1" ht="16.2" thickTop="1">
      <c r="B128" s="78"/>
      <c r="C128" s="79"/>
      <c r="D128" s="12" t="s">
        <v>144</v>
      </c>
      <c r="E128" s="48" t="e">
        <f>E123+E124+E125+E126+E127</f>
        <v>#VALUE!</v>
      </c>
    </row>
    <row r="129" spans="2:5" s="13" customFormat="1" ht="16.2" thickBot="1">
      <c r="B129" s="83"/>
      <c r="C129" s="84"/>
      <c r="D129" s="14" t="s">
        <v>118</v>
      </c>
      <c r="E129" s="49" t="e">
        <f>E121+E128</f>
        <v>#VALUE!</v>
      </c>
    </row>
    <row r="130" spans="2:5" s="21" customFormat="1" ht="18">
      <c r="B130" s="40"/>
      <c r="C130" s="43" t="str">
        <f>B6</f>
        <v>Enter School 8 Name Here</v>
      </c>
      <c r="D130" s="22" t="s">
        <v>125</v>
      </c>
      <c r="E130" s="59" t="e">
        <f>E28+E54+E71+E99+E111+E129</f>
        <v>#VALUE!</v>
      </c>
    </row>
  </sheetData>
  <sheetProtection algorithmName="SHA-512" hashValue="txxoVL5FC4Svv88VyU0Rq3lPxqj48457VWXkkdjL41UAQ3GhBqCO4DP+KBg7it4lCsDm5sO2GAOPFs45ERjlCg==" saltValue="dn66WIzS2YTYK6pyXGVLcA==" spinCount="100000" sheet="1" objects="1" scenarios="1" selectLockedCells="1"/>
  <mergeCells count="3">
    <mergeCell ref="B6:E6"/>
    <mergeCell ref="B92:C92"/>
    <mergeCell ref="B43:C43"/>
  </mergeCells>
  <dataValidations count="6">
    <dataValidation type="list" allowBlank="1" showInputMessage="1" showErrorMessage="1" sqref="D65 D12 D94 D9:D10 D38:D40 D31:D34 D14 D58:D63 D25:D26 D88:D90 D75:D78 D82:D85 D17:D18 D20:D22 D45:D50 D67 D104:D108 D102 D115:D120 D124:D127" xr:uid="{BA152B1E-A5E5-3E4E-8F24-F3FDA6FA8AA6}">
      <formula1>$A$1:$A$2</formula1>
    </dataValidation>
    <dataValidation type="list" allowBlank="1" showInputMessage="1" showErrorMessage="1" sqref="D11 D95 D35 D64 D41 D19 D13 D51 D109" xr:uid="{3F1B6B5F-2596-CC4D-B815-CE4BF2614764}">
      <formula1>$C$1:$C$3</formula1>
    </dataValidation>
    <dataValidation type="list" allowBlank="1" showInputMessage="1" showErrorMessage="1" sqref="D69 D97 D52" xr:uid="{270AE6F4-3E3D-5544-AF50-B489D00A9893}">
      <formula1>$D$1:$D$4</formula1>
    </dataValidation>
    <dataValidation type="list" allowBlank="1" showInputMessage="1" showErrorMessage="1" sqref="D66" xr:uid="{1C461743-E3BD-5D49-B0F9-E900847C703B}">
      <formula1>$E$1:$E$4</formula1>
    </dataValidation>
    <dataValidation type="list" allowBlank="1" showInputMessage="1" showErrorMessage="1" sqref="D93 D68" xr:uid="{771BC47B-A5FC-4B4B-9BA7-88710831A5C9}">
      <formula1>$F$1:$F$3</formula1>
    </dataValidation>
    <dataValidation type="list" allowBlank="1" showInputMessage="1" showErrorMessage="1" sqref="D96" xr:uid="{D3DE7F00-A3AE-2B4A-ADA2-44965773D87D}">
      <formula1>$G$1:$G$4</formula1>
    </dataValidation>
  </dataValidations>
  <printOptions horizontalCentered="1"/>
  <pageMargins left="0.7" right="0.7" top="0.75" bottom="0.75" header="0.3" footer="0.3"/>
  <pageSetup scale="90" fitToHeight="3" orientation="portrait" horizontalDpi="0" verticalDpi="0"/>
  <rowBreaks count="3" manualBreakCount="3">
    <brk id="42" max="16383" man="1"/>
    <brk id="79" max="16383" man="1"/>
    <brk id="11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5AE23-E40C-8046-8DB0-4F2DA4B707FF}">
  <dimension ref="A1:G130"/>
  <sheetViews>
    <sheetView topLeftCell="B6" zoomScale="125" zoomScaleNormal="125" workbookViewId="0">
      <selection activeCell="B6" sqref="B6:E6"/>
    </sheetView>
  </sheetViews>
  <sheetFormatPr defaultColWidth="10.796875" defaultRowHeight="15.6"/>
  <cols>
    <col min="1" max="1" width="6" style="1" hidden="1" customWidth="1"/>
    <col min="2" max="2" width="5.296875" style="1" customWidth="1"/>
    <col min="3" max="3" width="57" style="2" customWidth="1"/>
    <col min="4" max="4" width="19.5" style="1" bestFit="1" customWidth="1"/>
    <col min="5" max="5" width="10" style="24" bestFit="1" customWidth="1"/>
    <col min="6" max="6" width="10.5" style="1" customWidth="1"/>
    <col min="7" max="16384" width="10.796875" style="1"/>
  </cols>
  <sheetData>
    <row r="1" spans="1:7" hidden="1">
      <c r="A1" s="1" t="s">
        <v>0</v>
      </c>
      <c r="C1" s="2" t="s">
        <v>8</v>
      </c>
      <c r="D1" s="1" t="s">
        <v>40</v>
      </c>
      <c r="E1" s="23" t="s">
        <v>46</v>
      </c>
      <c r="F1" s="1" t="s">
        <v>63</v>
      </c>
      <c r="G1" s="1" t="s">
        <v>67</v>
      </c>
    </row>
    <row r="2" spans="1:7" hidden="1">
      <c r="A2" s="1" t="s">
        <v>1</v>
      </c>
      <c r="C2" s="2" t="s">
        <v>11</v>
      </c>
      <c r="D2" s="1" t="s">
        <v>41</v>
      </c>
      <c r="E2" s="23" t="s">
        <v>0</v>
      </c>
      <c r="F2" s="1" t="s">
        <v>64</v>
      </c>
      <c r="G2" s="1" t="s">
        <v>66</v>
      </c>
    </row>
    <row r="3" spans="1:7" hidden="1">
      <c r="C3" s="2" t="s">
        <v>9</v>
      </c>
      <c r="D3" s="1" t="s">
        <v>42</v>
      </c>
      <c r="E3" s="23" t="s">
        <v>47</v>
      </c>
      <c r="F3" s="1" t="s">
        <v>65</v>
      </c>
      <c r="G3" s="1" t="s">
        <v>68</v>
      </c>
    </row>
    <row r="4" spans="1:7" hidden="1">
      <c r="D4" s="1" t="s">
        <v>43</v>
      </c>
      <c r="E4" s="23" t="s">
        <v>1</v>
      </c>
      <c r="G4" s="1" t="s">
        <v>43</v>
      </c>
    </row>
    <row r="5" spans="1:7" hidden="1"/>
    <row r="6" spans="1:7" ht="16.95" customHeight="1" thickBot="1">
      <c r="B6" s="102" t="s">
        <v>137</v>
      </c>
      <c r="C6" s="102"/>
      <c r="D6" s="102"/>
      <c r="E6" s="102"/>
    </row>
    <row r="7" spans="1:7" s="3" customFormat="1" ht="18">
      <c r="B7" s="61" t="s">
        <v>122</v>
      </c>
      <c r="C7" s="62"/>
      <c r="D7" s="4"/>
      <c r="E7" s="25"/>
    </row>
    <row r="8" spans="1:7" s="5" customFormat="1">
      <c r="B8" s="65" t="s">
        <v>5</v>
      </c>
      <c r="C8" s="66"/>
      <c r="D8" s="6"/>
      <c r="E8" s="44"/>
    </row>
    <row r="9" spans="1:7">
      <c r="B9" s="68"/>
      <c r="C9" s="69" t="s">
        <v>2</v>
      </c>
      <c r="D9" s="7"/>
      <c r="E9" s="45" t="str">
        <f>IF(D9 = "Yes","1",IF(ISBLANK(D9),"----","0"))</f>
        <v>----</v>
      </c>
    </row>
    <row r="10" spans="1:7" ht="31.2">
      <c r="B10" s="68"/>
      <c r="C10" s="71" t="s">
        <v>12</v>
      </c>
      <c r="D10" s="8"/>
      <c r="E10" s="46" t="str">
        <f>IF(D10 = "Yes","1",IF(ISBLANK(D10),"----","0"))</f>
        <v>----</v>
      </c>
    </row>
    <row r="11" spans="1:7" ht="31.2">
      <c r="B11" s="68"/>
      <c r="C11" s="71" t="s">
        <v>13</v>
      </c>
      <c r="D11" s="8"/>
      <c r="E11" s="46" t="str">
        <f>IF(D11 = "Creative and original","3",IF(D11 = "Satisfied requirements","2", IF(D11="Not impressive","1",IF(ISBLANK(D11),"----","0"))))</f>
        <v>----</v>
      </c>
    </row>
    <row r="12" spans="1:7" ht="31.2">
      <c r="A12" s="9"/>
      <c r="B12" s="68"/>
      <c r="C12" s="74" t="s">
        <v>18</v>
      </c>
      <c r="D12" s="8"/>
      <c r="E12" s="46" t="str">
        <f>IF(D12 = "Yes","1",IF(ISBLANK(D12),"----","0"))</f>
        <v>----</v>
      </c>
    </row>
    <row r="13" spans="1:7" ht="31.2">
      <c r="A13" s="9"/>
      <c r="B13" s="68"/>
      <c r="C13" s="74" t="s">
        <v>69</v>
      </c>
      <c r="D13" s="8"/>
      <c r="E13" s="46" t="str">
        <f>IF(D13 = "Creative and original","3",IF(D13 = "Satisfied requirements","2", IF(D13="Not impressive","1",IF(ISBLANK(D13),"----","0"))))</f>
        <v>----</v>
      </c>
    </row>
    <row r="14" spans="1:7" ht="31.8" thickBot="1">
      <c r="A14" s="9"/>
      <c r="B14" s="68"/>
      <c r="C14" s="75" t="s">
        <v>94</v>
      </c>
      <c r="D14" s="10"/>
      <c r="E14" s="47" t="str">
        <f>IF(D14 = "Yes","1",IF(ISBLANK(D14),"----","0"))</f>
        <v>----</v>
      </c>
    </row>
    <row r="15" spans="1:7" s="11" customFormat="1" ht="16.2" thickTop="1">
      <c r="B15" s="78"/>
      <c r="C15" s="79"/>
      <c r="D15" s="12" t="s">
        <v>119</v>
      </c>
      <c r="E15" s="48" t="e">
        <f>E9+E10+E11+E12+E13+E14</f>
        <v>#VALUE!</v>
      </c>
    </row>
    <row r="16" spans="1:7" s="5" customFormat="1">
      <c r="B16" s="65" t="s">
        <v>6</v>
      </c>
      <c r="C16" s="66"/>
      <c r="D16" s="6"/>
      <c r="E16" s="44"/>
    </row>
    <row r="17" spans="1:5">
      <c r="B17" s="68"/>
      <c r="C17" s="69" t="s">
        <v>17</v>
      </c>
      <c r="D17" s="7"/>
      <c r="E17" s="45" t="str">
        <f>IF(D17 = "Yes","1",IF(ISBLANK(D17),"----","0"))</f>
        <v>----</v>
      </c>
    </row>
    <row r="18" spans="1:5">
      <c r="B18" s="68"/>
      <c r="C18" s="71" t="s">
        <v>70</v>
      </c>
      <c r="D18" s="8"/>
      <c r="E18" s="46" t="str">
        <f>IF(D18 = "Yes","1",IF(ISBLANK(D18),"----","0"))</f>
        <v>----</v>
      </c>
    </row>
    <row r="19" spans="1:5">
      <c r="B19" s="68"/>
      <c r="C19" s="71" t="s">
        <v>10</v>
      </c>
      <c r="D19" s="8"/>
      <c r="E19" s="46" t="str">
        <f>IF(D19 = "Creative and original","3",IF(D19 = "Satisfied requirements","2", IF(D19="Not impressive","1",IF(ISBLANK(D19),"----","0"))))</f>
        <v>----</v>
      </c>
    </row>
    <row r="20" spans="1:5">
      <c r="B20" s="68"/>
      <c r="C20" s="71" t="s">
        <v>19</v>
      </c>
      <c r="D20" s="8"/>
      <c r="E20" s="46" t="str">
        <f>IF(D20 = "Yes","1",IF(ISBLANK(D20),"----","0"))</f>
        <v>----</v>
      </c>
    </row>
    <row r="21" spans="1:5">
      <c r="B21" s="68"/>
      <c r="C21" s="71" t="s">
        <v>3</v>
      </c>
      <c r="D21" s="8"/>
      <c r="E21" s="46" t="str">
        <f>IF(D21 = "Yes","1",IF(ISBLANK(D21),"----","0"))</f>
        <v>----</v>
      </c>
    </row>
    <row r="22" spans="1:5" ht="16.2" thickBot="1">
      <c r="B22" s="68"/>
      <c r="C22" s="81" t="s">
        <v>4</v>
      </c>
      <c r="D22" s="10"/>
      <c r="E22" s="47" t="str">
        <f>IF(D22 = "Yes","1",IF(ISBLANK(D22),"----","0"))</f>
        <v>----</v>
      </c>
    </row>
    <row r="23" spans="1:5" s="11" customFormat="1" ht="16.2" thickTop="1">
      <c r="B23" s="78"/>
      <c r="C23" s="79"/>
      <c r="D23" s="12" t="s">
        <v>120</v>
      </c>
      <c r="E23" s="48" t="e">
        <f>E17+E18+E19+E20+E21+E22</f>
        <v>#VALUE!</v>
      </c>
    </row>
    <row r="24" spans="1:5" s="5" customFormat="1">
      <c r="B24" s="65" t="s">
        <v>7</v>
      </c>
      <c r="C24" s="66"/>
      <c r="D24" s="6"/>
      <c r="E24" s="44"/>
    </row>
    <row r="25" spans="1:5">
      <c r="B25" s="68"/>
      <c r="C25" s="69" t="s">
        <v>14</v>
      </c>
      <c r="D25" s="7"/>
      <c r="E25" s="45" t="str">
        <f>IF(D25 = "Yes","1",IF(ISBLANK(D25),"----","0"))</f>
        <v>----</v>
      </c>
    </row>
    <row r="26" spans="1:5" ht="16.2" thickBot="1">
      <c r="B26" s="68"/>
      <c r="C26" s="81" t="s">
        <v>15</v>
      </c>
      <c r="D26" s="10"/>
      <c r="E26" s="47" t="str">
        <f>IF(D26 = "Yes","1",IF(ISBLANK(D26),"----","0"))</f>
        <v>----</v>
      </c>
    </row>
    <row r="27" spans="1:5" s="11" customFormat="1" ht="16.2" thickTop="1">
      <c r="B27" s="78"/>
      <c r="C27" s="79"/>
      <c r="D27" s="12" t="s">
        <v>121</v>
      </c>
      <c r="E27" s="48" t="e">
        <f>E25+E26</f>
        <v>#VALUE!</v>
      </c>
    </row>
    <row r="28" spans="1:5" s="13" customFormat="1" ht="16.2" thickBot="1">
      <c r="B28" s="83"/>
      <c r="C28" s="84"/>
      <c r="D28" s="14" t="s">
        <v>96</v>
      </c>
      <c r="E28" s="49" t="e">
        <f>E27+E23+E15</f>
        <v>#VALUE!</v>
      </c>
    </row>
    <row r="29" spans="1:5" s="15" customFormat="1" ht="18">
      <c r="A29" s="3"/>
      <c r="B29" s="61" t="s">
        <v>16</v>
      </c>
      <c r="C29" s="62"/>
      <c r="D29" s="4"/>
      <c r="E29" s="50"/>
    </row>
    <row r="30" spans="1:5" s="5" customFormat="1">
      <c r="B30" s="65" t="s">
        <v>20</v>
      </c>
      <c r="C30" s="66"/>
      <c r="D30" s="6"/>
      <c r="E30" s="44"/>
    </row>
    <row r="31" spans="1:5" ht="31.2">
      <c r="B31" s="68"/>
      <c r="C31" s="69" t="s">
        <v>71</v>
      </c>
      <c r="D31" s="7"/>
      <c r="E31" s="45" t="str">
        <f>IF(D31 = "Yes","1",IF(ISBLANK(D31),"----","0"))</f>
        <v>----</v>
      </c>
    </row>
    <row r="32" spans="1:5">
      <c r="B32" s="68"/>
      <c r="C32" s="71" t="s">
        <v>27</v>
      </c>
      <c r="D32" s="8"/>
      <c r="E32" s="46" t="str">
        <f>IF(D32 = "Yes","1",IF(ISBLANK(D32),"----","0"))</f>
        <v>----</v>
      </c>
    </row>
    <row r="33" spans="2:5">
      <c r="B33" s="68"/>
      <c r="C33" s="71" t="s">
        <v>21</v>
      </c>
      <c r="D33" s="8"/>
      <c r="E33" s="46" t="str">
        <f t="shared" ref="E33:E34" si="0">IF(D33 = "Yes","1",IF(ISBLANK(D33),"----","0"))</f>
        <v>----</v>
      </c>
    </row>
    <row r="34" spans="2:5">
      <c r="B34" s="68"/>
      <c r="C34" s="71" t="s">
        <v>22</v>
      </c>
      <c r="D34" s="8"/>
      <c r="E34" s="46" t="str">
        <f t="shared" si="0"/>
        <v>----</v>
      </c>
    </row>
    <row r="35" spans="2:5" ht="16.2" thickBot="1">
      <c r="B35" s="68"/>
      <c r="C35" s="81" t="s">
        <v>23</v>
      </c>
      <c r="D35" s="10"/>
      <c r="E35" s="47" t="str">
        <f>IF(D35 = "Creative and original","3",IF(D35 = "Satisfied requirements","2", IF(D35="Not impressive","1",IF(ISBLANK(D35),"----","0"))))</f>
        <v>----</v>
      </c>
    </row>
    <row r="36" spans="2:5" s="11" customFormat="1" ht="16.2" thickTop="1">
      <c r="B36" s="78"/>
      <c r="C36" s="79"/>
      <c r="D36" s="12" t="s">
        <v>139</v>
      </c>
      <c r="E36" s="48" t="e">
        <f>E31+E32+E33+E34+E35</f>
        <v>#VALUE!</v>
      </c>
    </row>
    <row r="37" spans="2:5" s="5" customFormat="1">
      <c r="B37" s="65" t="s">
        <v>24</v>
      </c>
      <c r="C37" s="66"/>
      <c r="D37" s="6"/>
      <c r="E37" s="44"/>
    </row>
    <row r="38" spans="2:5" ht="46.8">
      <c r="B38" s="68"/>
      <c r="C38" s="69" t="s">
        <v>33</v>
      </c>
      <c r="D38" s="7"/>
      <c r="E38" s="51" t="str">
        <f>IF(D38 = "Yes","1",IF(ISBLANK(D38),"----","0"))</f>
        <v>----</v>
      </c>
    </row>
    <row r="39" spans="2:5">
      <c r="B39" s="68"/>
      <c r="C39" s="71" t="s">
        <v>25</v>
      </c>
      <c r="D39" s="8"/>
      <c r="E39" s="52" t="str">
        <f>IF(D39 = "Yes","1",IF(ISBLANK(D39),"----","0"))</f>
        <v>----</v>
      </c>
    </row>
    <row r="40" spans="2:5">
      <c r="B40" s="68"/>
      <c r="C40" s="71" t="s">
        <v>26</v>
      </c>
      <c r="D40" s="8"/>
      <c r="E40" s="52" t="str">
        <f>IF(D40 = "Yes","1",IF(ISBLANK(D40),"----","0"))</f>
        <v>----</v>
      </c>
    </row>
    <row r="41" spans="2:5" ht="16.95" customHeight="1" thickBot="1">
      <c r="B41" s="68"/>
      <c r="C41" s="81" t="s">
        <v>146</v>
      </c>
      <c r="D41" s="10"/>
      <c r="E41" s="53" t="str">
        <f>IF(D41 = "Creative and original","3",IF(D41 = "Satisfied requirements","2", IF(D41="Not impressive","1",IF(ISBLANK(D41),"----","0"))))</f>
        <v>----</v>
      </c>
    </row>
    <row r="42" spans="2:5" s="11" customFormat="1" ht="16.2" thickTop="1">
      <c r="B42" s="78"/>
      <c r="C42" s="79"/>
      <c r="D42" s="12" t="s">
        <v>140</v>
      </c>
      <c r="E42" s="48" t="e">
        <f>E37+E38+E39+E40+E41</f>
        <v>#VALUE!</v>
      </c>
    </row>
    <row r="43" spans="2:5" s="5" customFormat="1" ht="33" customHeight="1">
      <c r="B43" s="103" t="s">
        <v>123</v>
      </c>
      <c r="C43" s="104"/>
      <c r="D43" s="99"/>
      <c r="E43" s="44"/>
    </row>
    <row r="44" spans="2:5">
      <c r="B44" s="68"/>
      <c r="C44" s="69" t="s">
        <v>28</v>
      </c>
      <c r="D44" s="16"/>
      <c r="E44" s="54"/>
    </row>
    <row r="45" spans="2:5">
      <c r="B45" s="68"/>
      <c r="C45" s="87" t="s">
        <v>72</v>
      </c>
      <c r="D45" s="8"/>
      <c r="E45" s="52" t="str">
        <f>IF(D45 = "Yes",".2",IF(ISBLANK(D45),"----","0"))</f>
        <v>----</v>
      </c>
    </row>
    <row r="46" spans="2:5">
      <c r="B46" s="68"/>
      <c r="C46" s="87" t="s">
        <v>30</v>
      </c>
      <c r="D46" s="8"/>
      <c r="E46" s="52" t="str">
        <f t="shared" ref="E46:E49" si="1">IF(D46 = "Yes",".2",IF(ISBLANK(D46),"----","0"))</f>
        <v>----</v>
      </c>
    </row>
    <row r="47" spans="2:5">
      <c r="B47" s="68"/>
      <c r="C47" s="87" t="s">
        <v>29</v>
      </c>
      <c r="D47" s="8"/>
      <c r="E47" s="52" t="str">
        <f t="shared" si="1"/>
        <v>----</v>
      </c>
    </row>
    <row r="48" spans="2:5">
      <c r="B48" s="68"/>
      <c r="C48" s="87" t="s">
        <v>73</v>
      </c>
      <c r="D48" s="8"/>
      <c r="E48" s="52" t="str">
        <f t="shared" si="1"/>
        <v>----</v>
      </c>
    </row>
    <row r="49" spans="1:5">
      <c r="B49" s="68"/>
      <c r="C49" s="87" t="s">
        <v>31</v>
      </c>
      <c r="D49" s="8"/>
      <c r="E49" s="52" t="str">
        <f t="shared" si="1"/>
        <v>----</v>
      </c>
    </row>
    <row r="50" spans="1:5">
      <c r="B50" s="68"/>
      <c r="C50" s="71" t="s">
        <v>32</v>
      </c>
      <c r="D50" s="8"/>
      <c r="E50" s="52" t="str">
        <f>IF(D50 = "Yes","0",IF(ISBLANK(D50),"----","1"))</f>
        <v>----</v>
      </c>
    </row>
    <row r="51" spans="1:5" ht="16.05" customHeight="1">
      <c r="B51" s="68"/>
      <c r="C51" s="71" t="s">
        <v>145</v>
      </c>
      <c r="D51" s="8"/>
      <c r="E51" s="52" t="str">
        <f>IF(D51 = "Creative and original","3",IF(D51 = "Satisfied requirements","2", IF(D51="Not impressive","1",IF(ISBLANK(D51),"----","0"))))</f>
        <v>----</v>
      </c>
    </row>
    <row r="52" spans="1:5" ht="31.8" thickBot="1">
      <c r="B52" s="68"/>
      <c r="C52" s="81" t="s">
        <v>44</v>
      </c>
      <c r="D52" s="10"/>
      <c r="E52" s="53" t="str">
        <f>IF(D52="5-10 Posts/Pictures","2",IF(D52="2-4 Posts/Pictures","1.5",IF(D52="1 Post/Picture","1",IF(D52="None","0",IF(ISBLANK(D52),"----","0")))))</f>
        <v>----</v>
      </c>
    </row>
    <row r="53" spans="1:5" s="11" customFormat="1" ht="16.2" thickTop="1">
      <c r="B53" s="78"/>
      <c r="C53" s="79"/>
      <c r="D53" s="12" t="s">
        <v>141</v>
      </c>
      <c r="E53" s="48" t="e">
        <f>+E45+E46+E47+E48+E49+E50+E51+E52</f>
        <v>#VALUE!</v>
      </c>
    </row>
    <row r="54" spans="1:5" s="13" customFormat="1" ht="16.2" thickBot="1">
      <c r="B54" s="83"/>
      <c r="C54" s="84"/>
      <c r="D54" s="14" t="s">
        <v>99</v>
      </c>
      <c r="E54" s="49" t="e">
        <f>E36+E42+E53</f>
        <v>#VALUE!</v>
      </c>
    </row>
    <row r="55" spans="1:5" s="15" customFormat="1" ht="18">
      <c r="A55" s="3"/>
      <c r="B55" s="61" t="s">
        <v>34</v>
      </c>
      <c r="C55" s="62"/>
      <c r="D55" s="4"/>
      <c r="E55" s="50"/>
    </row>
    <row r="56" spans="1:5" s="5" customFormat="1">
      <c r="B56" s="65" t="s">
        <v>59</v>
      </c>
      <c r="C56" s="66"/>
      <c r="D56" s="6"/>
      <c r="E56" s="44"/>
    </row>
    <row r="57" spans="1:5">
      <c r="B57" s="68"/>
      <c r="C57" s="69" t="s">
        <v>60</v>
      </c>
      <c r="D57" s="16"/>
      <c r="E57" s="54"/>
    </row>
    <row r="58" spans="1:5">
      <c r="B58" s="68"/>
      <c r="C58" s="87" t="s">
        <v>35</v>
      </c>
      <c r="D58" s="8"/>
      <c r="E58" s="52" t="str">
        <f>IF(D58 = "Yes",".2",IF(ISBLANK(D58),"----","0"))</f>
        <v>----</v>
      </c>
    </row>
    <row r="59" spans="1:5">
      <c r="B59" s="68"/>
      <c r="C59" s="87" t="s">
        <v>36</v>
      </c>
      <c r="D59" s="8"/>
      <c r="E59" s="52" t="str">
        <f t="shared" ref="E59:E62" si="2">IF(D59 = "Yes",".2",IF(ISBLANK(D59),"----","0"))</f>
        <v>----</v>
      </c>
    </row>
    <row r="60" spans="1:5">
      <c r="B60" s="68"/>
      <c r="C60" s="87" t="s">
        <v>38</v>
      </c>
      <c r="D60" s="8"/>
      <c r="E60" s="52" t="str">
        <f t="shared" si="2"/>
        <v>----</v>
      </c>
    </row>
    <row r="61" spans="1:5">
      <c r="B61" s="68"/>
      <c r="C61" s="87" t="s">
        <v>39</v>
      </c>
      <c r="D61" s="8"/>
      <c r="E61" s="52" t="str">
        <f t="shared" si="2"/>
        <v>----</v>
      </c>
    </row>
    <row r="62" spans="1:5">
      <c r="B62" s="68"/>
      <c r="C62" s="87" t="s">
        <v>37</v>
      </c>
      <c r="D62" s="8"/>
      <c r="E62" s="52" t="str">
        <f t="shared" si="2"/>
        <v>----</v>
      </c>
    </row>
    <row r="63" spans="1:5">
      <c r="B63" s="68"/>
      <c r="C63" s="71" t="s">
        <v>32</v>
      </c>
      <c r="D63" s="8"/>
      <c r="E63" s="52" t="str">
        <f>IF(D63 = "Yes","0",IF(ISBLANK(D63),"----","1"))</f>
        <v>----</v>
      </c>
    </row>
    <row r="64" spans="1:5" ht="16.95" customHeight="1">
      <c r="B64" s="68"/>
      <c r="C64" s="71" t="s">
        <v>74</v>
      </c>
      <c r="D64" s="8"/>
      <c r="E64" s="52" t="str">
        <f>IF(D64 = "Creative and original","3",IF(D64 = "Satisfied requirements","2", IF(D64="Not impressive","1",IF(ISBLANK(D64),"----","0"))))</f>
        <v>----</v>
      </c>
    </row>
    <row r="65" spans="1:5" ht="31.2">
      <c r="B65" s="68"/>
      <c r="C65" s="71" t="s">
        <v>75</v>
      </c>
      <c r="D65" s="8"/>
      <c r="E65" s="52" t="str">
        <f t="shared" ref="E65" si="3">IF(D65 = "Yes","1",IF(ISBLANK(D65),"----","0"))</f>
        <v>----</v>
      </c>
    </row>
    <row r="66" spans="1:5">
      <c r="B66" s="68"/>
      <c r="C66" s="71" t="s">
        <v>45</v>
      </c>
      <c r="D66" s="8"/>
      <c r="E66" s="52" t="str">
        <f>IF(D66 = "Extremely","3",IF(D66 = "Yes","2", IF(D66="Kind of","1",IF(ISBLANK(D66),"----","0"))))</f>
        <v>----</v>
      </c>
    </row>
    <row r="67" spans="1:5">
      <c r="B67" s="68"/>
      <c r="C67" s="71" t="s">
        <v>76</v>
      </c>
      <c r="D67" s="8"/>
      <c r="E67" s="52" t="str">
        <f>IF(D67 = "Yes","1",IF(ISBLANK(D67),"----","0"))</f>
        <v>----</v>
      </c>
    </row>
    <row r="68" spans="1:5" ht="31.2">
      <c r="B68" s="68"/>
      <c r="C68" s="71" t="s">
        <v>100</v>
      </c>
      <c r="D68" s="8"/>
      <c r="E68" s="52" t="str">
        <f>IF(D68 = "Ongoing","2",IF(D68 = "Unique event","1", IF(D68="Not specified","0",IF(ISBLANK(D68),"----","0"))))</f>
        <v>----</v>
      </c>
    </row>
    <row r="69" spans="1:5" ht="31.8" thickBot="1">
      <c r="B69" s="68"/>
      <c r="C69" s="81" t="s">
        <v>44</v>
      </c>
      <c r="D69" s="10"/>
      <c r="E69" s="53" t="str">
        <f>IF(D69="5-10 Posts/Pictures","2",IF(D69="2-4 Posts/Pictures","1.5",IF(D69="1 Post/Picture","1",IF(D69="None","0",IF(ISBLANK(D69),"----","0")))))</f>
        <v>----</v>
      </c>
    </row>
    <row r="70" spans="1:5" s="11" customFormat="1" ht="16.2" thickTop="1">
      <c r="B70" s="78"/>
      <c r="C70" s="79"/>
      <c r="D70" s="12" t="s">
        <v>147</v>
      </c>
      <c r="E70" s="48" t="e">
        <f>E58+E59+E60+E61+E62+E63+E64+E65+E66+E67+E68+E69</f>
        <v>#VALUE!</v>
      </c>
    </row>
    <row r="71" spans="1:5" s="13" customFormat="1" ht="16.2" thickBot="1">
      <c r="B71" s="83"/>
      <c r="C71" s="84"/>
      <c r="D71" s="14" t="s">
        <v>148</v>
      </c>
      <c r="E71" s="49" t="e">
        <f>E70</f>
        <v>#VALUE!</v>
      </c>
    </row>
    <row r="72" spans="1:5" s="15" customFormat="1" ht="18">
      <c r="A72" s="3"/>
      <c r="B72" s="61" t="s">
        <v>48</v>
      </c>
      <c r="C72" s="62"/>
      <c r="D72" s="4"/>
      <c r="E72" s="50"/>
    </row>
    <row r="73" spans="1:5" s="5" customFormat="1">
      <c r="B73" s="65" t="s">
        <v>49</v>
      </c>
      <c r="C73" s="66"/>
      <c r="D73" s="6"/>
      <c r="E73" s="44"/>
    </row>
    <row r="74" spans="1:5">
      <c r="B74" s="68"/>
      <c r="C74" s="69" t="s">
        <v>50</v>
      </c>
      <c r="D74" s="16"/>
      <c r="E74" s="54"/>
    </row>
    <row r="75" spans="1:5">
      <c r="B75" s="68"/>
      <c r="C75" s="87" t="s">
        <v>51</v>
      </c>
      <c r="D75" s="8"/>
      <c r="E75" s="52" t="str">
        <f>IF(D75 = "Yes",".5",IF(ISBLANK(D75),"----","0"))</f>
        <v>----</v>
      </c>
    </row>
    <row r="76" spans="1:5">
      <c r="B76" s="68"/>
      <c r="C76" s="87" t="s">
        <v>52</v>
      </c>
      <c r="D76" s="8"/>
      <c r="E76" s="52" t="str">
        <f t="shared" ref="E76:E78" si="4">IF(D76 = "Yes",".5",IF(ISBLANK(D76),"----","0"))</f>
        <v>----</v>
      </c>
    </row>
    <row r="77" spans="1:5">
      <c r="B77" s="68"/>
      <c r="C77" s="87" t="s">
        <v>53</v>
      </c>
      <c r="D77" s="8"/>
      <c r="E77" s="52" t="str">
        <f t="shared" si="4"/>
        <v>----</v>
      </c>
    </row>
    <row r="78" spans="1:5" ht="16.2" thickBot="1">
      <c r="B78" s="68"/>
      <c r="C78" s="88" t="s">
        <v>54</v>
      </c>
      <c r="D78" s="10"/>
      <c r="E78" s="53" t="str">
        <f t="shared" si="4"/>
        <v>----</v>
      </c>
    </row>
    <row r="79" spans="1:5" s="11" customFormat="1" ht="16.2" thickTop="1">
      <c r="B79" s="78"/>
      <c r="C79" s="79"/>
      <c r="D79" s="12" t="s">
        <v>101</v>
      </c>
      <c r="E79" s="48" t="e">
        <f>E75+E76+E77+E78</f>
        <v>#VALUE!</v>
      </c>
    </row>
    <row r="80" spans="1:5" s="5" customFormat="1">
      <c r="B80" s="65" t="s">
        <v>55</v>
      </c>
      <c r="C80" s="66"/>
      <c r="D80" s="6"/>
      <c r="E80" s="44"/>
    </row>
    <row r="81" spans="2:5">
      <c r="B81" s="68"/>
      <c r="C81" s="89" t="s">
        <v>50</v>
      </c>
      <c r="D81" s="17"/>
      <c r="E81" s="55"/>
    </row>
    <row r="82" spans="2:5">
      <c r="B82" s="68"/>
      <c r="C82" s="91" t="s">
        <v>51</v>
      </c>
      <c r="D82" s="18"/>
      <c r="E82" s="56" t="str">
        <f>IF(D82 = "Yes",".5",IF(ISBLANK(D82),"----","0"))</f>
        <v>----</v>
      </c>
    </row>
    <row r="83" spans="2:5">
      <c r="B83" s="68"/>
      <c r="C83" s="91" t="s">
        <v>52</v>
      </c>
      <c r="D83" s="18"/>
      <c r="E83" s="56" t="str">
        <f>IF(D83 = "Yes",".5",IF(ISBLANK(D83),"----","0"))</f>
        <v>----</v>
      </c>
    </row>
    <row r="84" spans="2:5">
      <c r="B84" s="68"/>
      <c r="C84" s="91" t="s">
        <v>53</v>
      </c>
      <c r="D84" s="18"/>
      <c r="E84" s="56" t="str">
        <f t="shared" ref="E84:E85" si="5">IF(D84 = "Yes",".5",IF(ISBLANK(D84),"----","0"))</f>
        <v>----</v>
      </c>
    </row>
    <row r="85" spans="2:5" ht="16.2" thickBot="1">
      <c r="B85" s="68"/>
      <c r="C85" s="91" t="s">
        <v>56</v>
      </c>
      <c r="D85" s="18"/>
      <c r="E85" s="57" t="str">
        <f t="shared" si="5"/>
        <v>----</v>
      </c>
    </row>
    <row r="86" spans="2:5" s="11" customFormat="1" ht="16.2" thickTop="1">
      <c r="B86" s="78"/>
      <c r="C86" s="79"/>
      <c r="D86" s="12" t="s">
        <v>102</v>
      </c>
      <c r="E86" s="48" t="e">
        <f>E82+E83+E84+E85</f>
        <v>#VALUE!</v>
      </c>
    </row>
    <row r="87" spans="2:5" s="5" customFormat="1">
      <c r="B87" s="65" t="s">
        <v>57</v>
      </c>
      <c r="C87" s="66"/>
      <c r="D87" s="6"/>
      <c r="E87" s="44"/>
    </row>
    <row r="88" spans="2:5" ht="31.2">
      <c r="B88" s="68"/>
      <c r="C88" s="69" t="s">
        <v>58</v>
      </c>
      <c r="D88" s="7"/>
      <c r="E88" s="51" t="str">
        <f>IF(D88 = "Yes","1",IF(ISBLANK(D88),"----","0"))</f>
        <v>----</v>
      </c>
    </row>
    <row r="89" spans="2:5">
      <c r="B89" s="68"/>
      <c r="C89" s="71" t="s">
        <v>149</v>
      </c>
      <c r="D89" s="8"/>
      <c r="E89" s="52" t="str">
        <f>IF(D89 = "Yes","1",IF(ISBLANK(D89),"----","0"))</f>
        <v>----</v>
      </c>
    </row>
    <row r="90" spans="2:5" ht="16.2" thickBot="1">
      <c r="B90" s="68"/>
      <c r="C90" s="81" t="s">
        <v>93</v>
      </c>
      <c r="D90" s="10"/>
      <c r="E90" s="53" t="str">
        <f>IF(D90 = "Yes","1",IF(ISBLANK(D90),"----","0"))</f>
        <v>----</v>
      </c>
    </row>
    <row r="91" spans="2:5" s="11" customFormat="1" ht="16.2" thickTop="1">
      <c r="B91" s="78"/>
      <c r="C91" s="79"/>
      <c r="D91" s="12" t="s">
        <v>103</v>
      </c>
      <c r="E91" s="48" t="e">
        <f>E87+E88+E89+E90</f>
        <v>#VALUE!</v>
      </c>
    </row>
    <row r="92" spans="2:5" s="5" customFormat="1" ht="16.05" customHeight="1">
      <c r="B92" s="103" t="s">
        <v>61</v>
      </c>
      <c r="C92" s="104"/>
      <c r="D92" s="97"/>
      <c r="E92" s="44"/>
    </row>
    <row r="93" spans="2:5" ht="31.2">
      <c r="B93" s="68"/>
      <c r="C93" s="69" t="s">
        <v>62</v>
      </c>
      <c r="D93" s="7"/>
      <c r="E93" s="51" t="str">
        <f>IF(D93 = "Ongoing","2",IF(D93 = "Unique event","1", IF(D93="Not specified","0",IF(ISBLANK(D93),"----","0"))))</f>
        <v>----</v>
      </c>
    </row>
    <row r="94" spans="2:5" ht="31.2">
      <c r="B94" s="68"/>
      <c r="C94" s="71" t="s">
        <v>77</v>
      </c>
      <c r="D94" s="8"/>
      <c r="E94" s="52" t="str">
        <f>IF(D94 = "Yes","1",IF(ISBLANK(D94),"----","0"))</f>
        <v>----</v>
      </c>
    </row>
    <row r="95" spans="2:5">
      <c r="B95" s="68"/>
      <c r="C95" s="71" t="s">
        <v>78</v>
      </c>
      <c r="D95" s="8"/>
      <c r="E95" s="52" t="str">
        <f>IF(D95 = "Creative and original","3",IF(D95 = "Satisfied requirements","2", IF(D95="Not impressive","1",IF(ISBLANK(D95),"----","0"))))</f>
        <v>----</v>
      </c>
    </row>
    <row r="96" spans="2:5" ht="31.2">
      <c r="B96" s="68"/>
      <c r="C96" s="71" t="s">
        <v>79</v>
      </c>
      <c r="D96" s="8"/>
      <c r="E96" s="52" t="str">
        <f>IF(D96="Strong &amp; Meaningful.  This chapter made a difference","3",IF(D96="Solid effort","2",IF(D96="Minimal effort.  Room for impovement","1",IF(D96="None","0",IF(ISBLANK(D96),"----","0")))))</f>
        <v>----</v>
      </c>
    </row>
    <row r="97" spans="1:5" ht="31.8" thickBot="1">
      <c r="B97" s="68"/>
      <c r="C97" s="81" t="s">
        <v>44</v>
      </c>
      <c r="D97" s="10"/>
      <c r="E97" s="53" t="str">
        <f>IF(D97="5-10 Posts/Pictures","2",IF(D97="2-4 Posts/Pictures","1.5",IF(D97="1 Post/Picture","1",IF(D97="None","0",IF(ISBLANK(D97),"----","0")))))</f>
        <v>----</v>
      </c>
    </row>
    <row r="98" spans="1:5" s="11" customFormat="1" ht="16.2" thickTop="1">
      <c r="B98" s="78"/>
      <c r="C98" s="79"/>
      <c r="D98" s="12" t="s">
        <v>104</v>
      </c>
      <c r="E98" s="48" t="e">
        <f>E93+E94+E95+E96+E97</f>
        <v>#VALUE!</v>
      </c>
    </row>
    <row r="99" spans="1:5" s="13" customFormat="1" ht="16.2" thickBot="1">
      <c r="B99" s="83"/>
      <c r="C99" s="84"/>
      <c r="D99" s="14" t="s">
        <v>111</v>
      </c>
      <c r="E99" s="49" t="e">
        <f>E79+E86+E91+E98</f>
        <v>#VALUE!</v>
      </c>
    </row>
    <row r="100" spans="1:5" s="15" customFormat="1" ht="18">
      <c r="A100" s="3"/>
      <c r="B100" s="61" t="s">
        <v>80</v>
      </c>
      <c r="C100" s="62"/>
      <c r="D100" s="4"/>
      <c r="E100" s="50"/>
    </row>
    <row r="101" spans="1:5" s="5" customFormat="1">
      <c r="B101" s="65" t="s">
        <v>105</v>
      </c>
      <c r="C101" s="66"/>
      <c r="D101" s="6"/>
      <c r="E101" s="44"/>
    </row>
    <row r="102" spans="1:5">
      <c r="B102" s="68"/>
      <c r="C102" s="69" t="s">
        <v>106</v>
      </c>
      <c r="D102" s="7"/>
      <c r="E102" s="51" t="str">
        <f>IF(D102 = "Yes","1",IF(ISBLANK(D102),"----","0"))</f>
        <v>----</v>
      </c>
    </row>
    <row r="103" spans="1:5">
      <c r="B103" s="68"/>
      <c r="C103" s="71" t="s">
        <v>107</v>
      </c>
      <c r="D103" s="19"/>
      <c r="E103" s="58"/>
    </row>
    <row r="104" spans="1:5">
      <c r="B104" s="68"/>
      <c r="C104" s="87" t="s">
        <v>81</v>
      </c>
      <c r="D104" s="8"/>
      <c r="E104" s="52" t="str">
        <f>IF(D104 = "Yes",".2",IF(ISBLANK(D104),"----","0"))</f>
        <v>----</v>
      </c>
    </row>
    <row r="105" spans="1:5">
      <c r="B105" s="68"/>
      <c r="C105" s="87" t="s">
        <v>82</v>
      </c>
      <c r="D105" s="8"/>
      <c r="E105" s="52" t="str">
        <f t="shared" ref="E105:E108" si="6">IF(D105 = "Yes",".2",IF(ISBLANK(D105),"----","0"))</f>
        <v>----</v>
      </c>
    </row>
    <row r="106" spans="1:5" ht="31.2">
      <c r="B106" s="68"/>
      <c r="C106" s="87" t="s">
        <v>83</v>
      </c>
      <c r="D106" s="8"/>
      <c r="E106" s="52" t="str">
        <f t="shared" si="6"/>
        <v>----</v>
      </c>
    </row>
    <row r="107" spans="1:5">
      <c r="B107" s="68"/>
      <c r="C107" s="87" t="s">
        <v>150</v>
      </c>
      <c r="D107" s="8"/>
      <c r="E107" s="52" t="str">
        <f t="shared" si="6"/>
        <v>----</v>
      </c>
    </row>
    <row r="108" spans="1:5" ht="16.05" customHeight="1">
      <c r="B108" s="68"/>
      <c r="C108" s="87" t="s">
        <v>108</v>
      </c>
      <c r="D108" s="8"/>
      <c r="E108" s="52" t="str">
        <f t="shared" si="6"/>
        <v>----</v>
      </c>
    </row>
    <row r="109" spans="1:5" ht="16.2" thickBot="1">
      <c r="B109" s="68"/>
      <c r="C109" s="81" t="s">
        <v>109</v>
      </c>
      <c r="D109" s="10"/>
      <c r="E109" s="53" t="str">
        <f>IF(D109 = "Creative and original","3",IF(D109 = "Satisfied requirements","2", IF(D109="Not impressive","1",IF(ISBLANK(D109),"----","0"))))</f>
        <v>----</v>
      </c>
    </row>
    <row r="110" spans="1:5" s="11" customFormat="1" ht="16.2" thickTop="1">
      <c r="B110" s="78"/>
      <c r="C110" s="79"/>
      <c r="D110" s="12" t="s">
        <v>142</v>
      </c>
      <c r="E110" s="48" t="e">
        <f>E102+E104+E105+E106+E107+E108+E109</f>
        <v>#VALUE!</v>
      </c>
    </row>
    <row r="111" spans="1:5" s="13" customFormat="1" ht="16.2" thickBot="1">
      <c r="B111" s="83"/>
      <c r="C111" s="84"/>
      <c r="D111" s="14" t="s">
        <v>112</v>
      </c>
      <c r="E111" s="49" t="e">
        <f>E110</f>
        <v>#VALUE!</v>
      </c>
    </row>
    <row r="112" spans="1:5" s="15" customFormat="1" ht="18">
      <c r="A112" s="3"/>
      <c r="B112" s="61" t="s">
        <v>115</v>
      </c>
      <c r="C112" s="62"/>
      <c r="D112" s="4"/>
      <c r="E112" s="50"/>
    </row>
    <row r="113" spans="2:5" s="5" customFormat="1">
      <c r="B113" s="65" t="s">
        <v>116</v>
      </c>
      <c r="C113" s="66"/>
      <c r="D113" s="6"/>
      <c r="E113" s="44"/>
    </row>
    <row r="114" spans="2:5">
      <c r="B114" s="68"/>
      <c r="C114" s="69" t="s">
        <v>113</v>
      </c>
      <c r="D114" s="20"/>
      <c r="E114" s="45"/>
    </row>
    <row r="115" spans="2:5">
      <c r="B115" s="68"/>
      <c r="C115" s="87" t="s">
        <v>84</v>
      </c>
      <c r="D115" s="8"/>
      <c r="E115" s="52" t="str">
        <f>IF(D115 = "Yes","5",IF(ISBLANK(D115),"----","0"))</f>
        <v>----</v>
      </c>
    </row>
    <row r="116" spans="2:5">
      <c r="B116" s="68"/>
      <c r="C116" s="87" t="s">
        <v>85</v>
      </c>
      <c r="D116" s="8"/>
      <c r="E116" s="52" t="str">
        <f>IF(D116 = "Yes","2.5",IF(ISBLANK(D116),"----","0"))</f>
        <v>----</v>
      </c>
    </row>
    <row r="117" spans="2:5">
      <c r="B117" s="68"/>
      <c r="C117" s="87" t="s">
        <v>86</v>
      </c>
      <c r="D117" s="8"/>
      <c r="E117" s="52" t="str">
        <f t="shared" ref="E117:E119" si="7">IF(D117 = "Yes","2.5",IF(ISBLANK(D117),"----","0"))</f>
        <v>----</v>
      </c>
    </row>
    <row r="118" spans="2:5">
      <c r="B118" s="68"/>
      <c r="C118" s="87" t="s">
        <v>87</v>
      </c>
      <c r="D118" s="8"/>
      <c r="E118" s="52" t="str">
        <f t="shared" si="7"/>
        <v>----</v>
      </c>
    </row>
    <row r="119" spans="2:5">
      <c r="B119" s="68"/>
      <c r="C119" s="87" t="s">
        <v>151</v>
      </c>
      <c r="D119" s="8"/>
      <c r="E119" s="52" t="str">
        <f t="shared" si="7"/>
        <v>----</v>
      </c>
    </row>
    <row r="120" spans="2:5" ht="16.2" thickBot="1">
      <c r="B120" s="68"/>
      <c r="C120" s="88" t="s">
        <v>91</v>
      </c>
      <c r="D120" s="10"/>
      <c r="E120" s="53" t="str">
        <f>IF(D120 = "Yes","2",IF(ISBLANK(D120),"----","0"))</f>
        <v>----</v>
      </c>
    </row>
    <row r="121" spans="2:5" s="11" customFormat="1" ht="16.2" thickTop="1">
      <c r="B121" s="78"/>
      <c r="C121" s="79"/>
      <c r="D121" s="12" t="s">
        <v>143</v>
      </c>
      <c r="E121" s="48" t="e">
        <f>E115+E116+E117+E118+E119+E120</f>
        <v>#VALUE!</v>
      </c>
    </row>
    <row r="122" spans="2:5" s="5" customFormat="1">
      <c r="B122" s="65" t="s">
        <v>124</v>
      </c>
      <c r="C122" s="66"/>
      <c r="D122" s="6"/>
      <c r="E122" s="44"/>
    </row>
    <row r="123" spans="2:5" ht="16.05" customHeight="1">
      <c r="B123" s="68"/>
      <c r="C123" s="69" t="s">
        <v>114</v>
      </c>
      <c r="D123" s="16"/>
      <c r="E123" s="54"/>
    </row>
    <row r="124" spans="2:5">
      <c r="B124" s="68"/>
      <c r="C124" s="87" t="s">
        <v>88</v>
      </c>
      <c r="D124" s="8"/>
      <c r="E124" s="52" t="str">
        <f>IF(D124 = "Yes",".5",IF(ISBLANK(D124),"----","0"))</f>
        <v>----</v>
      </c>
    </row>
    <row r="125" spans="2:5">
      <c r="B125" s="68"/>
      <c r="C125" s="87" t="s">
        <v>89</v>
      </c>
      <c r="D125" s="8"/>
      <c r="E125" s="52" t="str">
        <f t="shared" ref="E125:E127" si="8">IF(D125 = "Yes",".5",IF(ISBLANK(D125),"----","0"))</f>
        <v>----</v>
      </c>
    </row>
    <row r="126" spans="2:5">
      <c r="B126" s="68"/>
      <c r="C126" s="87" t="s">
        <v>90</v>
      </c>
      <c r="D126" s="8"/>
      <c r="E126" s="52" t="str">
        <f t="shared" si="8"/>
        <v>----</v>
      </c>
    </row>
    <row r="127" spans="2:5" ht="16.2" thickBot="1">
      <c r="B127" s="68"/>
      <c r="C127" s="88" t="s">
        <v>92</v>
      </c>
      <c r="D127" s="10"/>
      <c r="E127" s="53" t="str">
        <f t="shared" si="8"/>
        <v>----</v>
      </c>
    </row>
    <row r="128" spans="2:5" s="11" customFormat="1" ht="16.2" thickTop="1">
      <c r="B128" s="78"/>
      <c r="C128" s="79"/>
      <c r="D128" s="12" t="s">
        <v>144</v>
      </c>
      <c r="E128" s="48" t="e">
        <f>E123+E124+E125+E126+E127</f>
        <v>#VALUE!</v>
      </c>
    </row>
    <row r="129" spans="2:5" s="13" customFormat="1" ht="16.2" thickBot="1">
      <c r="B129" s="83"/>
      <c r="C129" s="84"/>
      <c r="D129" s="14" t="s">
        <v>118</v>
      </c>
      <c r="E129" s="49" t="e">
        <f>E121+E128</f>
        <v>#VALUE!</v>
      </c>
    </row>
    <row r="130" spans="2:5" s="21" customFormat="1" ht="18">
      <c r="B130" s="40"/>
      <c r="C130" s="43" t="str">
        <f>B6</f>
        <v>Enter School 9 Name Here</v>
      </c>
      <c r="D130" s="22" t="s">
        <v>125</v>
      </c>
      <c r="E130" s="59" t="e">
        <f>E28+E54+E71+E99+E111+E129</f>
        <v>#VALUE!</v>
      </c>
    </row>
  </sheetData>
  <sheetProtection algorithmName="SHA-512" hashValue="K5IeeFaEwz90AIp2fqwqq+6LmNuOl2eSdOMvPySZuG1xiDHtNg31p4qoe5IJ5yo08NIr2PvfhHWIH6IoZQQ8Aw==" saltValue="whHlR0uppk1m6XZrp5T94g==" spinCount="100000" sheet="1" objects="1" scenarios="1" selectLockedCells="1"/>
  <mergeCells count="3">
    <mergeCell ref="B6:E6"/>
    <mergeCell ref="B92:C92"/>
    <mergeCell ref="B43:C43"/>
  </mergeCells>
  <dataValidations count="6">
    <dataValidation type="list" allowBlank="1" showInputMessage="1" showErrorMessage="1" sqref="D65 D12 D94 D9:D10 D38:D40 D31:D34 D14 D58:D63 D25:D26 D88:D90 D75:D78 D82:D85 D17:D18 D20:D22 D45:D50 D67 D104:D108 D102 D115:D120 D124:D127" xr:uid="{4D9AA369-71B1-DD48-AFF3-2CA0E7425F06}">
      <formula1>$A$1:$A$2</formula1>
    </dataValidation>
    <dataValidation type="list" allowBlank="1" showInputMessage="1" showErrorMessage="1" sqref="D11 D95 D35 D64 D41 D19 D13 D51 D109" xr:uid="{9FFBAF7F-CB1F-1242-92FD-555DC7033B4E}">
      <formula1>$C$1:$C$3</formula1>
    </dataValidation>
    <dataValidation type="list" allowBlank="1" showInputMessage="1" showErrorMessage="1" sqref="D69 D97 D52" xr:uid="{91718984-769B-6C4A-A43F-FCAB925424C8}">
      <formula1>$D$1:$D$4</formula1>
    </dataValidation>
    <dataValidation type="list" allowBlank="1" showInputMessage="1" showErrorMessage="1" sqref="D66" xr:uid="{AF1B7941-23E5-E944-BE5E-904C32ABCD00}">
      <formula1>$E$1:$E$4</formula1>
    </dataValidation>
    <dataValidation type="list" allowBlank="1" showInputMessage="1" showErrorMessage="1" sqref="D93 D68" xr:uid="{E4178827-83EC-674F-A000-0F4F1E3BE604}">
      <formula1>$F$1:$F$3</formula1>
    </dataValidation>
    <dataValidation type="list" allowBlank="1" showInputMessage="1" showErrorMessage="1" sqref="D96" xr:uid="{F04D98B5-4B8C-1C43-808E-FEAD9822A39C}">
      <formula1>$G$1:$G$4</formula1>
    </dataValidation>
  </dataValidations>
  <printOptions horizontalCentered="1"/>
  <pageMargins left="0.7" right="0.7" top="0.75" bottom="0.75" header="0.3" footer="0.3"/>
  <pageSetup scale="90" fitToHeight="3" orientation="portrait" horizontalDpi="0" verticalDpi="0"/>
  <rowBreaks count="3" manualBreakCount="3">
    <brk id="42" max="16383" man="1"/>
    <brk id="79" max="16383" man="1"/>
    <brk id="11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68DE3-1AF8-A144-B47F-5A1B665FE793}">
  <dimension ref="A1:G130"/>
  <sheetViews>
    <sheetView topLeftCell="B6" zoomScale="125" zoomScaleNormal="125" workbookViewId="0">
      <selection activeCell="B6" sqref="B6:E6"/>
    </sheetView>
  </sheetViews>
  <sheetFormatPr defaultColWidth="10.796875" defaultRowHeight="15.6"/>
  <cols>
    <col min="1" max="1" width="6" style="1" hidden="1" customWidth="1"/>
    <col min="2" max="2" width="5.296875" style="1" customWidth="1"/>
    <col min="3" max="3" width="57" style="2" customWidth="1"/>
    <col min="4" max="4" width="19.5" style="1" bestFit="1" customWidth="1"/>
    <col min="5" max="5" width="10" style="24" bestFit="1" customWidth="1"/>
    <col min="6" max="6" width="10.5" style="1" customWidth="1"/>
    <col min="7" max="16384" width="10.796875" style="1"/>
  </cols>
  <sheetData>
    <row r="1" spans="1:7" hidden="1">
      <c r="A1" s="1" t="s">
        <v>0</v>
      </c>
      <c r="C1" s="2" t="s">
        <v>8</v>
      </c>
      <c r="D1" s="1" t="s">
        <v>40</v>
      </c>
      <c r="E1" s="23" t="s">
        <v>46</v>
      </c>
      <c r="F1" s="1" t="s">
        <v>63</v>
      </c>
      <c r="G1" s="1" t="s">
        <v>67</v>
      </c>
    </row>
    <row r="2" spans="1:7" hidden="1">
      <c r="A2" s="1" t="s">
        <v>1</v>
      </c>
      <c r="C2" s="2" t="s">
        <v>11</v>
      </c>
      <c r="D2" s="1" t="s">
        <v>41</v>
      </c>
      <c r="E2" s="23" t="s">
        <v>0</v>
      </c>
      <c r="F2" s="1" t="s">
        <v>64</v>
      </c>
      <c r="G2" s="1" t="s">
        <v>66</v>
      </c>
    </row>
    <row r="3" spans="1:7" hidden="1">
      <c r="C3" s="2" t="s">
        <v>9</v>
      </c>
      <c r="D3" s="1" t="s">
        <v>42</v>
      </c>
      <c r="E3" s="23" t="s">
        <v>47</v>
      </c>
      <c r="F3" s="1" t="s">
        <v>65</v>
      </c>
      <c r="G3" s="1" t="s">
        <v>68</v>
      </c>
    </row>
    <row r="4" spans="1:7" hidden="1">
      <c r="D4" s="1" t="s">
        <v>43</v>
      </c>
      <c r="E4" s="23" t="s">
        <v>1</v>
      </c>
      <c r="G4" s="1" t="s">
        <v>43</v>
      </c>
    </row>
    <row r="5" spans="1:7" hidden="1"/>
    <row r="6" spans="1:7" ht="16.95" customHeight="1" thickBot="1">
      <c r="B6" s="102" t="s">
        <v>138</v>
      </c>
      <c r="C6" s="102"/>
      <c r="D6" s="102"/>
      <c r="E6" s="102"/>
    </row>
    <row r="7" spans="1:7" s="3" customFormat="1" ht="18">
      <c r="B7" s="61" t="s">
        <v>122</v>
      </c>
      <c r="C7" s="62"/>
      <c r="D7" s="4"/>
      <c r="E7" s="25"/>
    </row>
    <row r="8" spans="1:7" s="5" customFormat="1">
      <c r="B8" s="65" t="s">
        <v>5</v>
      </c>
      <c r="C8" s="66"/>
      <c r="D8" s="6"/>
      <c r="E8" s="44"/>
    </row>
    <row r="9" spans="1:7">
      <c r="B9" s="68"/>
      <c r="C9" s="69" t="s">
        <v>2</v>
      </c>
      <c r="D9" s="7"/>
      <c r="E9" s="45" t="str">
        <f>IF(D9 = "Yes","1",IF(ISBLANK(D9),"----","0"))</f>
        <v>----</v>
      </c>
    </row>
    <row r="10" spans="1:7" ht="31.2">
      <c r="B10" s="68"/>
      <c r="C10" s="71" t="s">
        <v>12</v>
      </c>
      <c r="D10" s="8"/>
      <c r="E10" s="46" t="str">
        <f>IF(D10 = "Yes","1",IF(ISBLANK(D10),"----","0"))</f>
        <v>----</v>
      </c>
    </row>
    <row r="11" spans="1:7" ht="31.2">
      <c r="B11" s="68"/>
      <c r="C11" s="71" t="s">
        <v>13</v>
      </c>
      <c r="D11" s="8"/>
      <c r="E11" s="46" t="str">
        <f>IF(D11 = "Creative and original","3",IF(D11 = "Satisfied requirements","2", IF(D11="Not impressive","1",IF(ISBLANK(D11),"----","0"))))</f>
        <v>----</v>
      </c>
    </row>
    <row r="12" spans="1:7" ht="31.2">
      <c r="A12" s="9"/>
      <c r="B12" s="68"/>
      <c r="C12" s="74" t="s">
        <v>18</v>
      </c>
      <c r="D12" s="8"/>
      <c r="E12" s="46" t="str">
        <f>IF(D12 = "Yes","1",IF(ISBLANK(D12),"----","0"))</f>
        <v>----</v>
      </c>
    </row>
    <row r="13" spans="1:7" ht="31.2">
      <c r="A13" s="9"/>
      <c r="B13" s="68"/>
      <c r="C13" s="74" t="s">
        <v>69</v>
      </c>
      <c r="D13" s="8"/>
      <c r="E13" s="46" t="str">
        <f>IF(D13 = "Creative and original","3",IF(D13 = "Satisfied requirements","2", IF(D13="Not impressive","1",IF(ISBLANK(D13),"----","0"))))</f>
        <v>----</v>
      </c>
    </row>
    <row r="14" spans="1:7" ht="31.8" thickBot="1">
      <c r="A14" s="9"/>
      <c r="B14" s="68"/>
      <c r="C14" s="75" t="s">
        <v>94</v>
      </c>
      <c r="D14" s="10"/>
      <c r="E14" s="47" t="str">
        <f>IF(D14 = "Yes","1",IF(ISBLANK(D14),"----","0"))</f>
        <v>----</v>
      </c>
    </row>
    <row r="15" spans="1:7" s="11" customFormat="1" ht="16.2" thickTop="1">
      <c r="B15" s="78"/>
      <c r="C15" s="79"/>
      <c r="D15" s="12" t="s">
        <v>119</v>
      </c>
      <c r="E15" s="48" t="e">
        <f>E9+E10+E11+E12+E13+E14</f>
        <v>#VALUE!</v>
      </c>
    </row>
    <row r="16" spans="1:7" s="5" customFormat="1">
      <c r="B16" s="65" t="s">
        <v>6</v>
      </c>
      <c r="C16" s="66"/>
      <c r="D16" s="6"/>
      <c r="E16" s="44"/>
    </row>
    <row r="17" spans="1:5">
      <c r="B17" s="68"/>
      <c r="C17" s="69" t="s">
        <v>17</v>
      </c>
      <c r="D17" s="7"/>
      <c r="E17" s="45" t="str">
        <f>IF(D17 = "Yes","1",IF(ISBLANK(D17),"----","0"))</f>
        <v>----</v>
      </c>
    </row>
    <row r="18" spans="1:5">
      <c r="B18" s="68"/>
      <c r="C18" s="71" t="s">
        <v>70</v>
      </c>
      <c r="D18" s="8"/>
      <c r="E18" s="46" t="str">
        <f>IF(D18 = "Yes","1",IF(ISBLANK(D18),"----","0"))</f>
        <v>----</v>
      </c>
    </row>
    <row r="19" spans="1:5">
      <c r="B19" s="68"/>
      <c r="C19" s="71" t="s">
        <v>10</v>
      </c>
      <c r="D19" s="8"/>
      <c r="E19" s="46" t="str">
        <f>IF(D19 = "Creative and original","3",IF(D19 = "Satisfied requirements","2", IF(D19="Not impressive","1",IF(ISBLANK(D19),"----","0"))))</f>
        <v>----</v>
      </c>
    </row>
    <row r="20" spans="1:5">
      <c r="B20" s="68"/>
      <c r="C20" s="71" t="s">
        <v>19</v>
      </c>
      <c r="D20" s="8"/>
      <c r="E20" s="46" t="str">
        <f>IF(D20 = "Yes","1",IF(ISBLANK(D20),"----","0"))</f>
        <v>----</v>
      </c>
    </row>
    <row r="21" spans="1:5">
      <c r="B21" s="68"/>
      <c r="C21" s="71" t="s">
        <v>3</v>
      </c>
      <c r="D21" s="8"/>
      <c r="E21" s="46" t="str">
        <f>IF(D21 = "Yes","1",IF(ISBLANK(D21),"----","0"))</f>
        <v>----</v>
      </c>
    </row>
    <row r="22" spans="1:5" ht="16.2" thickBot="1">
      <c r="B22" s="68"/>
      <c r="C22" s="81" t="s">
        <v>4</v>
      </c>
      <c r="D22" s="10"/>
      <c r="E22" s="47" t="str">
        <f>IF(D22 = "Yes","1",IF(ISBLANK(D22),"----","0"))</f>
        <v>----</v>
      </c>
    </row>
    <row r="23" spans="1:5" s="11" customFormat="1" ht="16.2" thickTop="1">
      <c r="B23" s="78"/>
      <c r="C23" s="79"/>
      <c r="D23" s="12" t="s">
        <v>120</v>
      </c>
      <c r="E23" s="48" t="e">
        <f>E17+E18+E19+E20+E21+E22</f>
        <v>#VALUE!</v>
      </c>
    </row>
    <row r="24" spans="1:5" s="5" customFormat="1">
      <c r="B24" s="65" t="s">
        <v>7</v>
      </c>
      <c r="C24" s="66"/>
      <c r="D24" s="6"/>
      <c r="E24" s="44"/>
    </row>
    <row r="25" spans="1:5">
      <c r="B25" s="68"/>
      <c r="C25" s="69" t="s">
        <v>14</v>
      </c>
      <c r="D25" s="7"/>
      <c r="E25" s="45" t="str">
        <f>IF(D25 = "Yes","1",IF(ISBLANK(D25),"----","0"))</f>
        <v>----</v>
      </c>
    </row>
    <row r="26" spans="1:5" ht="16.2" thickBot="1">
      <c r="B26" s="68"/>
      <c r="C26" s="81" t="s">
        <v>15</v>
      </c>
      <c r="D26" s="10"/>
      <c r="E26" s="47" t="str">
        <f>IF(D26 = "Yes","1",IF(ISBLANK(D26),"----","0"))</f>
        <v>----</v>
      </c>
    </row>
    <row r="27" spans="1:5" s="11" customFormat="1" ht="16.2" thickTop="1">
      <c r="B27" s="78"/>
      <c r="C27" s="79"/>
      <c r="D27" s="12" t="s">
        <v>121</v>
      </c>
      <c r="E27" s="48" t="e">
        <f>E25+E26</f>
        <v>#VALUE!</v>
      </c>
    </row>
    <row r="28" spans="1:5" s="13" customFormat="1" ht="16.2" thickBot="1">
      <c r="B28" s="83"/>
      <c r="C28" s="84"/>
      <c r="D28" s="14" t="s">
        <v>96</v>
      </c>
      <c r="E28" s="49" t="e">
        <f>E27+E23+E15</f>
        <v>#VALUE!</v>
      </c>
    </row>
    <row r="29" spans="1:5" s="15" customFormat="1" ht="18">
      <c r="A29" s="3"/>
      <c r="B29" s="61" t="s">
        <v>16</v>
      </c>
      <c r="C29" s="62"/>
      <c r="D29" s="4"/>
      <c r="E29" s="50"/>
    </row>
    <row r="30" spans="1:5" s="5" customFormat="1">
      <c r="B30" s="65" t="s">
        <v>20</v>
      </c>
      <c r="C30" s="66"/>
      <c r="D30" s="6"/>
      <c r="E30" s="44"/>
    </row>
    <row r="31" spans="1:5" ht="31.2">
      <c r="B31" s="68"/>
      <c r="C31" s="69" t="s">
        <v>71</v>
      </c>
      <c r="D31" s="7"/>
      <c r="E31" s="45" t="str">
        <f>IF(D31 = "Yes","1",IF(ISBLANK(D31),"----","0"))</f>
        <v>----</v>
      </c>
    </row>
    <row r="32" spans="1:5">
      <c r="B32" s="68"/>
      <c r="C32" s="71" t="s">
        <v>27</v>
      </c>
      <c r="D32" s="8"/>
      <c r="E32" s="46" t="str">
        <f>IF(D32 = "Yes","1",IF(ISBLANK(D32),"----","0"))</f>
        <v>----</v>
      </c>
    </row>
    <row r="33" spans="2:5">
      <c r="B33" s="68"/>
      <c r="C33" s="71" t="s">
        <v>21</v>
      </c>
      <c r="D33" s="8"/>
      <c r="E33" s="46" t="str">
        <f t="shared" ref="E33:E34" si="0">IF(D33 = "Yes","1",IF(ISBLANK(D33),"----","0"))</f>
        <v>----</v>
      </c>
    </row>
    <row r="34" spans="2:5">
      <c r="B34" s="68"/>
      <c r="C34" s="71" t="s">
        <v>22</v>
      </c>
      <c r="D34" s="8"/>
      <c r="E34" s="46" t="str">
        <f t="shared" si="0"/>
        <v>----</v>
      </c>
    </row>
    <row r="35" spans="2:5" ht="16.2" thickBot="1">
      <c r="B35" s="68"/>
      <c r="C35" s="81" t="s">
        <v>23</v>
      </c>
      <c r="D35" s="10"/>
      <c r="E35" s="47" t="str">
        <f>IF(D35 = "Creative and original","3",IF(D35 = "Satisfied requirements","2", IF(D35="Not impressive","1",IF(ISBLANK(D35),"----","0"))))</f>
        <v>----</v>
      </c>
    </row>
    <row r="36" spans="2:5" s="11" customFormat="1" ht="16.2" thickTop="1">
      <c r="B36" s="78"/>
      <c r="C36" s="79"/>
      <c r="D36" s="12" t="s">
        <v>139</v>
      </c>
      <c r="E36" s="48" t="e">
        <f>E31+E32+E33+E34+E35</f>
        <v>#VALUE!</v>
      </c>
    </row>
    <row r="37" spans="2:5" s="5" customFormat="1">
      <c r="B37" s="65" t="s">
        <v>24</v>
      </c>
      <c r="C37" s="66"/>
      <c r="D37" s="6"/>
      <c r="E37" s="44"/>
    </row>
    <row r="38" spans="2:5" ht="46.8">
      <c r="B38" s="68"/>
      <c r="C38" s="69" t="s">
        <v>33</v>
      </c>
      <c r="D38" s="7"/>
      <c r="E38" s="51" t="str">
        <f>IF(D38 = "Yes","1",IF(ISBLANK(D38),"----","0"))</f>
        <v>----</v>
      </c>
    </row>
    <row r="39" spans="2:5">
      <c r="B39" s="68"/>
      <c r="C39" s="71" t="s">
        <v>25</v>
      </c>
      <c r="D39" s="8"/>
      <c r="E39" s="52" t="str">
        <f>IF(D39 = "Yes","1",IF(ISBLANK(D39),"----","0"))</f>
        <v>----</v>
      </c>
    </row>
    <row r="40" spans="2:5">
      <c r="B40" s="68"/>
      <c r="C40" s="71" t="s">
        <v>26</v>
      </c>
      <c r="D40" s="8"/>
      <c r="E40" s="52" t="str">
        <f>IF(D40 = "Yes","1",IF(ISBLANK(D40),"----","0"))</f>
        <v>----</v>
      </c>
    </row>
    <row r="41" spans="2:5" ht="16.95" customHeight="1" thickBot="1">
      <c r="B41" s="68"/>
      <c r="C41" s="81" t="s">
        <v>146</v>
      </c>
      <c r="D41" s="10"/>
      <c r="E41" s="53" t="str">
        <f>IF(D41 = "Creative and original","3",IF(D41 = "Satisfied requirements","2", IF(D41="Not impressive","1",IF(ISBLANK(D41),"----","0"))))</f>
        <v>----</v>
      </c>
    </row>
    <row r="42" spans="2:5" s="11" customFormat="1" ht="16.2" thickTop="1">
      <c r="B42" s="78"/>
      <c r="C42" s="79"/>
      <c r="D42" s="12" t="s">
        <v>140</v>
      </c>
      <c r="E42" s="48" t="e">
        <f>E37+E38+E39+E40+E41</f>
        <v>#VALUE!</v>
      </c>
    </row>
    <row r="43" spans="2:5" s="5" customFormat="1" ht="33" customHeight="1">
      <c r="B43" s="103" t="s">
        <v>123</v>
      </c>
      <c r="C43" s="104"/>
      <c r="D43" s="99"/>
      <c r="E43" s="44"/>
    </row>
    <row r="44" spans="2:5">
      <c r="B44" s="68"/>
      <c r="C44" s="69" t="s">
        <v>28</v>
      </c>
      <c r="D44" s="16"/>
      <c r="E44" s="54"/>
    </row>
    <row r="45" spans="2:5">
      <c r="B45" s="68"/>
      <c r="C45" s="87" t="s">
        <v>72</v>
      </c>
      <c r="D45" s="8"/>
      <c r="E45" s="52" t="str">
        <f>IF(D45 = "Yes",".2",IF(ISBLANK(D45),"----","0"))</f>
        <v>----</v>
      </c>
    </row>
    <row r="46" spans="2:5">
      <c r="B46" s="68"/>
      <c r="C46" s="87" t="s">
        <v>30</v>
      </c>
      <c r="D46" s="8"/>
      <c r="E46" s="52" t="str">
        <f t="shared" ref="E46:E49" si="1">IF(D46 = "Yes",".2",IF(ISBLANK(D46),"----","0"))</f>
        <v>----</v>
      </c>
    </row>
    <row r="47" spans="2:5">
      <c r="B47" s="68"/>
      <c r="C47" s="87" t="s">
        <v>29</v>
      </c>
      <c r="D47" s="8"/>
      <c r="E47" s="52" t="str">
        <f t="shared" si="1"/>
        <v>----</v>
      </c>
    </row>
    <row r="48" spans="2:5">
      <c r="B48" s="68"/>
      <c r="C48" s="87" t="s">
        <v>73</v>
      </c>
      <c r="D48" s="8"/>
      <c r="E48" s="52" t="str">
        <f t="shared" si="1"/>
        <v>----</v>
      </c>
    </row>
    <row r="49" spans="1:5">
      <c r="B49" s="68"/>
      <c r="C49" s="87" t="s">
        <v>31</v>
      </c>
      <c r="D49" s="8"/>
      <c r="E49" s="52" t="str">
        <f t="shared" si="1"/>
        <v>----</v>
      </c>
    </row>
    <row r="50" spans="1:5">
      <c r="B50" s="68"/>
      <c r="C50" s="71" t="s">
        <v>32</v>
      </c>
      <c r="D50" s="8"/>
      <c r="E50" s="52" t="str">
        <f>IF(D50 = "Yes","0",IF(ISBLANK(D50),"----","1"))</f>
        <v>----</v>
      </c>
    </row>
    <row r="51" spans="1:5" ht="16.05" customHeight="1">
      <c r="B51" s="68"/>
      <c r="C51" s="71" t="s">
        <v>145</v>
      </c>
      <c r="D51" s="8"/>
      <c r="E51" s="52" t="str">
        <f>IF(D51 = "Creative and original","3",IF(D51 = "Satisfied requirements","2", IF(D51="Not impressive","1",IF(ISBLANK(D51),"----","0"))))</f>
        <v>----</v>
      </c>
    </row>
    <row r="52" spans="1:5" ht="31.8" thickBot="1">
      <c r="B52" s="68"/>
      <c r="C52" s="81" t="s">
        <v>44</v>
      </c>
      <c r="D52" s="10"/>
      <c r="E52" s="53" t="str">
        <f>IF(D52="5-10 Posts/Pictures","2",IF(D52="2-4 Posts/Pictures","1.5",IF(D52="1 Post/Picture","1",IF(D52="None","0",IF(ISBLANK(D52),"----","0")))))</f>
        <v>----</v>
      </c>
    </row>
    <row r="53" spans="1:5" s="11" customFormat="1" ht="16.2" thickTop="1">
      <c r="B53" s="78"/>
      <c r="C53" s="79"/>
      <c r="D53" s="12" t="s">
        <v>141</v>
      </c>
      <c r="E53" s="48" t="e">
        <f>+E45+E46+E47+E48+E49+E50+E51+E52</f>
        <v>#VALUE!</v>
      </c>
    </row>
    <row r="54" spans="1:5" s="13" customFormat="1" ht="16.2" thickBot="1">
      <c r="B54" s="83"/>
      <c r="C54" s="84"/>
      <c r="D54" s="14" t="s">
        <v>99</v>
      </c>
      <c r="E54" s="49" t="e">
        <f>E36+E42+E53</f>
        <v>#VALUE!</v>
      </c>
    </row>
    <row r="55" spans="1:5" s="15" customFormat="1" ht="18">
      <c r="A55" s="3"/>
      <c r="B55" s="61" t="s">
        <v>34</v>
      </c>
      <c r="C55" s="62"/>
      <c r="D55" s="4"/>
      <c r="E55" s="50"/>
    </row>
    <row r="56" spans="1:5" s="5" customFormat="1">
      <c r="B56" s="65" t="s">
        <v>59</v>
      </c>
      <c r="C56" s="66"/>
      <c r="D56" s="6"/>
      <c r="E56" s="44"/>
    </row>
    <row r="57" spans="1:5">
      <c r="B57" s="68"/>
      <c r="C57" s="69" t="s">
        <v>60</v>
      </c>
      <c r="D57" s="16"/>
      <c r="E57" s="54"/>
    </row>
    <row r="58" spans="1:5">
      <c r="B58" s="68"/>
      <c r="C58" s="87" t="s">
        <v>35</v>
      </c>
      <c r="D58" s="8"/>
      <c r="E58" s="52" t="str">
        <f>IF(D58 = "Yes",".2",IF(ISBLANK(D58),"----","0"))</f>
        <v>----</v>
      </c>
    </row>
    <row r="59" spans="1:5">
      <c r="B59" s="68"/>
      <c r="C59" s="87" t="s">
        <v>36</v>
      </c>
      <c r="D59" s="8"/>
      <c r="E59" s="52" t="str">
        <f t="shared" ref="E59:E62" si="2">IF(D59 = "Yes",".2",IF(ISBLANK(D59),"----","0"))</f>
        <v>----</v>
      </c>
    </row>
    <row r="60" spans="1:5">
      <c r="B60" s="68"/>
      <c r="C60" s="87" t="s">
        <v>38</v>
      </c>
      <c r="D60" s="8"/>
      <c r="E60" s="52" t="str">
        <f t="shared" si="2"/>
        <v>----</v>
      </c>
    </row>
    <row r="61" spans="1:5">
      <c r="B61" s="68"/>
      <c r="C61" s="87" t="s">
        <v>39</v>
      </c>
      <c r="D61" s="8"/>
      <c r="E61" s="52" t="str">
        <f t="shared" si="2"/>
        <v>----</v>
      </c>
    </row>
    <row r="62" spans="1:5">
      <c r="B62" s="68"/>
      <c r="C62" s="87" t="s">
        <v>37</v>
      </c>
      <c r="D62" s="8"/>
      <c r="E62" s="52" t="str">
        <f t="shared" si="2"/>
        <v>----</v>
      </c>
    </row>
    <row r="63" spans="1:5">
      <c r="B63" s="68"/>
      <c r="C63" s="71" t="s">
        <v>32</v>
      </c>
      <c r="D63" s="8"/>
      <c r="E63" s="52" t="str">
        <f>IF(D63 = "Yes","0",IF(ISBLANK(D63),"----","1"))</f>
        <v>----</v>
      </c>
    </row>
    <row r="64" spans="1:5" ht="16.95" customHeight="1">
      <c r="B64" s="68"/>
      <c r="C64" s="71" t="s">
        <v>74</v>
      </c>
      <c r="D64" s="8"/>
      <c r="E64" s="52" t="str">
        <f>IF(D64 = "Creative and original","3",IF(D64 = "Satisfied requirements","2", IF(D64="Not impressive","1",IF(ISBLANK(D64),"----","0"))))</f>
        <v>----</v>
      </c>
    </row>
    <row r="65" spans="1:5" ht="31.2">
      <c r="B65" s="68"/>
      <c r="C65" s="71" t="s">
        <v>75</v>
      </c>
      <c r="D65" s="8"/>
      <c r="E65" s="52" t="str">
        <f t="shared" ref="E65" si="3">IF(D65 = "Yes","1",IF(ISBLANK(D65),"----","0"))</f>
        <v>----</v>
      </c>
    </row>
    <row r="66" spans="1:5">
      <c r="B66" s="68"/>
      <c r="C66" s="71" t="s">
        <v>45</v>
      </c>
      <c r="D66" s="8"/>
      <c r="E66" s="52" t="str">
        <f>IF(D66 = "Extremely","3",IF(D66 = "Yes","2", IF(D66="Kind of","1",IF(ISBLANK(D66),"----","0"))))</f>
        <v>----</v>
      </c>
    </row>
    <row r="67" spans="1:5">
      <c r="B67" s="68"/>
      <c r="C67" s="71" t="s">
        <v>76</v>
      </c>
      <c r="D67" s="8"/>
      <c r="E67" s="52" t="str">
        <f>IF(D67 = "Yes","1",IF(ISBLANK(D67),"----","0"))</f>
        <v>----</v>
      </c>
    </row>
    <row r="68" spans="1:5" ht="31.2">
      <c r="B68" s="68"/>
      <c r="C68" s="71" t="s">
        <v>100</v>
      </c>
      <c r="D68" s="8"/>
      <c r="E68" s="52" t="str">
        <f>IF(D68 = "Ongoing","2",IF(D68 = "Unique event","1", IF(D68="Not specified","0",IF(ISBLANK(D68),"----","0"))))</f>
        <v>----</v>
      </c>
    </row>
    <row r="69" spans="1:5" ht="31.8" thickBot="1">
      <c r="B69" s="68"/>
      <c r="C69" s="81" t="s">
        <v>44</v>
      </c>
      <c r="D69" s="10"/>
      <c r="E69" s="53" t="str">
        <f>IF(D69="5-10 Posts/Pictures","2",IF(D69="2-4 Posts/Pictures","1.5",IF(D69="1 Post/Picture","1",IF(D69="None","0",IF(ISBLANK(D69),"----","0")))))</f>
        <v>----</v>
      </c>
    </row>
    <row r="70" spans="1:5" s="11" customFormat="1" ht="16.2" thickTop="1">
      <c r="B70" s="78"/>
      <c r="C70" s="79"/>
      <c r="D70" s="12" t="s">
        <v>147</v>
      </c>
      <c r="E70" s="48" t="e">
        <f>E58+E59+E60+E61+E62+E63+E64+E65+E66+E67+E68+E69</f>
        <v>#VALUE!</v>
      </c>
    </row>
    <row r="71" spans="1:5" s="13" customFormat="1" ht="16.2" thickBot="1">
      <c r="B71" s="83"/>
      <c r="C71" s="84"/>
      <c r="D71" s="14" t="s">
        <v>148</v>
      </c>
      <c r="E71" s="49" t="e">
        <f>E70</f>
        <v>#VALUE!</v>
      </c>
    </row>
    <row r="72" spans="1:5" s="15" customFormat="1" ht="18">
      <c r="A72" s="3"/>
      <c r="B72" s="61" t="s">
        <v>48</v>
      </c>
      <c r="C72" s="62"/>
      <c r="D72" s="4"/>
      <c r="E72" s="50"/>
    </row>
    <row r="73" spans="1:5" s="5" customFormat="1">
      <c r="B73" s="65" t="s">
        <v>49</v>
      </c>
      <c r="C73" s="66"/>
      <c r="D73" s="6"/>
      <c r="E73" s="44"/>
    </row>
    <row r="74" spans="1:5">
      <c r="B74" s="68"/>
      <c r="C74" s="69" t="s">
        <v>50</v>
      </c>
      <c r="D74" s="16"/>
      <c r="E74" s="54"/>
    </row>
    <row r="75" spans="1:5">
      <c r="B75" s="68"/>
      <c r="C75" s="87" t="s">
        <v>51</v>
      </c>
      <c r="D75" s="8"/>
      <c r="E75" s="52" t="str">
        <f>IF(D75 = "Yes",".5",IF(ISBLANK(D75),"----","0"))</f>
        <v>----</v>
      </c>
    </row>
    <row r="76" spans="1:5">
      <c r="B76" s="68"/>
      <c r="C76" s="87" t="s">
        <v>52</v>
      </c>
      <c r="D76" s="8"/>
      <c r="E76" s="52" t="str">
        <f t="shared" ref="E76:E78" si="4">IF(D76 = "Yes",".5",IF(ISBLANK(D76),"----","0"))</f>
        <v>----</v>
      </c>
    </row>
    <row r="77" spans="1:5">
      <c r="B77" s="68"/>
      <c r="C77" s="87" t="s">
        <v>53</v>
      </c>
      <c r="D77" s="8"/>
      <c r="E77" s="52" t="str">
        <f t="shared" si="4"/>
        <v>----</v>
      </c>
    </row>
    <row r="78" spans="1:5" ht="16.2" thickBot="1">
      <c r="B78" s="68"/>
      <c r="C78" s="88" t="s">
        <v>54</v>
      </c>
      <c r="D78" s="10"/>
      <c r="E78" s="53" t="str">
        <f t="shared" si="4"/>
        <v>----</v>
      </c>
    </row>
    <row r="79" spans="1:5" s="11" customFormat="1" ht="16.2" thickTop="1">
      <c r="B79" s="78"/>
      <c r="C79" s="79"/>
      <c r="D79" s="12" t="s">
        <v>101</v>
      </c>
      <c r="E79" s="48" t="e">
        <f>E75+E76+E77+E78</f>
        <v>#VALUE!</v>
      </c>
    </row>
    <row r="80" spans="1:5" s="5" customFormat="1">
      <c r="B80" s="65" t="s">
        <v>55</v>
      </c>
      <c r="C80" s="66"/>
      <c r="D80" s="6"/>
      <c r="E80" s="44"/>
    </row>
    <row r="81" spans="2:5">
      <c r="B81" s="68"/>
      <c r="C81" s="89" t="s">
        <v>50</v>
      </c>
      <c r="D81" s="17"/>
      <c r="E81" s="55"/>
    </row>
    <row r="82" spans="2:5">
      <c r="B82" s="68"/>
      <c r="C82" s="91" t="s">
        <v>51</v>
      </c>
      <c r="D82" s="18"/>
      <c r="E82" s="56" t="str">
        <f>IF(D82 = "Yes",".5",IF(ISBLANK(D82),"----","0"))</f>
        <v>----</v>
      </c>
    </row>
    <row r="83" spans="2:5">
      <c r="B83" s="68"/>
      <c r="C83" s="91" t="s">
        <v>52</v>
      </c>
      <c r="D83" s="18"/>
      <c r="E83" s="56" t="str">
        <f>IF(D83 = "Yes",".5",IF(ISBLANK(D83),"----","0"))</f>
        <v>----</v>
      </c>
    </row>
    <row r="84" spans="2:5">
      <c r="B84" s="68"/>
      <c r="C84" s="91" t="s">
        <v>53</v>
      </c>
      <c r="D84" s="18"/>
      <c r="E84" s="56" t="str">
        <f t="shared" ref="E84:E85" si="5">IF(D84 = "Yes",".5",IF(ISBLANK(D84),"----","0"))</f>
        <v>----</v>
      </c>
    </row>
    <row r="85" spans="2:5" ht="16.2" thickBot="1">
      <c r="B85" s="68"/>
      <c r="C85" s="91" t="s">
        <v>56</v>
      </c>
      <c r="D85" s="18"/>
      <c r="E85" s="57" t="str">
        <f t="shared" si="5"/>
        <v>----</v>
      </c>
    </row>
    <row r="86" spans="2:5" s="11" customFormat="1" ht="16.2" thickTop="1">
      <c r="B86" s="78"/>
      <c r="C86" s="79"/>
      <c r="D86" s="12" t="s">
        <v>102</v>
      </c>
      <c r="E86" s="48" t="e">
        <f>E82+E83+E84+E85</f>
        <v>#VALUE!</v>
      </c>
    </row>
    <row r="87" spans="2:5" s="5" customFormat="1">
      <c r="B87" s="65" t="s">
        <v>57</v>
      </c>
      <c r="C87" s="66"/>
      <c r="D87" s="6"/>
      <c r="E87" s="44"/>
    </row>
    <row r="88" spans="2:5" ht="31.2">
      <c r="B88" s="68"/>
      <c r="C88" s="69" t="s">
        <v>58</v>
      </c>
      <c r="D88" s="7"/>
      <c r="E88" s="51" t="str">
        <f>IF(D88 = "Yes","1",IF(ISBLANK(D88),"----","0"))</f>
        <v>----</v>
      </c>
    </row>
    <row r="89" spans="2:5">
      <c r="B89" s="68"/>
      <c r="C89" s="71" t="s">
        <v>149</v>
      </c>
      <c r="D89" s="8"/>
      <c r="E89" s="52" t="str">
        <f>IF(D89 = "Yes","1",IF(ISBLANK(D89),"----","0"))</f>
        <v>----</v>
      </c>
    </row>
    <row r="90" spans="2:5" ht="16.2" thickBot="1">
      <c r="B90" s="68"/>
      <c r="C90" s="81" t="s">
        <v>93</v>
      </c>
      <c r="D90" s="10"/>
      <c r="E90" s="53" t="str">
        <f>IF(D90 = "Yes","1",IF(ISBLANK(D90),"----","0"))</f>
        <v>----</v>
      </c>
    </row>
    <row r="91" spans="2:5" s="11" customFormat="1" ht="16.2" thickTop="1">
      <c r="B91" s="78"/>
      <c r="C91" s="79"/>
      <c r="D91" s="12" t="s">
        <v>103</v>
      </c>
      <c r="E91" s="48" t="e">
        <f>E87+E88+E89+E90</f>
        <v>#VALUE!</v>
      </c>
    </row>
    <row r="92" spans="2:5" s="5" customFormat="1" ht="16.05" customHeight="1">
      <c r="B92" s="103" t="s">
        <v>61</v>
      </c>
      <c r="C92" s="104"/>
      <c r="D92" s="97"/>
      <c r="E92" s="44"/>
    </row>
    <row r="93" spans="2:5" ht="31.2">
      <c r="B93" s="68"/>
      <c r="C93" s="69" t="s">
        <v>62</v>
      </c>
      <c r="D93" s="7"/>
      <c r="E93" s="51" t="str">
        <f>IF(D93 = "Ongoing","2",IF(D93 = "Unique event","1", IF(D93="Not specified","0",IF(ISBLANK(D93),"----","0"))))</f>
        <v>----</v>
      </c>
    </row>
    <row r="94" spans="2:5" ht="31.2">
      <c r="B94" s="68"/>
      <c r="C94" s="71" t="s">
        <v>77</v>
      </c>
      <c r="D94" s="8"/>
      <c r="E94" s="52" t="str">
        <f>IF(D94 = "Yes","1",IF(ISBLANK(D94),"----","0"))</f>
        <v>----</v>
      </c>
    </row>
    <row r="95" spans="2:5">
      <c r="B95" s="68"/>
      <c r="C95" s="71" t="s">
        <v>78</v>
      </c>
      <c r="D95" s="8"/>
      <c r="E95" s="52" t="str">
        <f>IF(D95 = "Creative and original","3",IF(D95 = "Satisfied requirements","2", IF(D95="Not impressive","1",IF(ISBLANK(D95),"----","0"))))</f>
        <v>----</v>
      </c>
    </row>
    <row r="96" spans="2:5" ht="31.2">
      <c r="B96" s="68"/>
      <c r="C96" s="71" t="s">
        <v>79</v>
      </c>
      <c r="D96" s="8"/>
      <c r="E96" s="52" t="str">
        <f>IF(D96="Strong &amp; Meaningful.  This chapter made a difference","3",IF(D96="Solid effort","2",IF(D96="Minimal effort.  Room for impovement","1",IF(D96="None","0",IF(ISBLANK(D96),"----","0")))))</f>
        <v>----</v>
      </c>
    </row>
    <row r="97" spans="1:5" ht="31.8" thickBot="1">
      <c r="B97" s="68"/>
      <c r="C97" s="81" t="s">
        <v>44</v>
      </c>
      <c r="D97" s="10"/>
      <c r="E97" s="53" t="str">
        <f>IF(D97="5-10 Posts/Pictures","2",IF(D97="2-4 Posts/Pictures","1.5",IF(D97="1 Post/Picture","1",IF(D97="None","0",IF(ISBLANK(D97),"----","0")))))</f>
        <v>----</v>
      </c>
    </row>
    <row r="98" spans="1:5" s="11" customFormat="1" ht="16.2" thickTop="1">
      <c r="B98" s="78"/>
      <c r="C98" s="79"/>
      <c r="D98" s="12" t="s">
        <v>104</v>
      </c>
      <c r="E98" s="48" t="e">
        <f>E93+E94+E95+E96+E97</f>
        <v>#VALUE!</v>
      </c>
    </row>
    <row r="99" spans="1:5" s="13" customFormat="1" ht="16.2" thickBot="1">
      <c r="B99" s="83"/>
      <c r="C99" s="84"/>
      <c r="D99" s="14" t="s">
        <v>111</v>
      </c>
      <c r="E99" s="49" t="e">
        <f>E79+E86+E91+E98</f>
        <v>#VALUE!</v>
      </c>
    </row>
    <row r="100" spans="1:5" s="15" customFormat="1" ht="18">
      <c r="A100" s="3"/>
      <c r="B100" s="61" t="s">
        <v>80</v>
      </c>
      <c r="C100" s="62"/>
      <c r="D100" s="4"/>
      <c r="E100" s="50"/>
    </row>
    <row r="101" spans="1:5" s="5" customFormat="1">
      <c r="B101" s="65" t="s">
        <v>105</v>
      </c>
      <c r="C101" s="66"/>
      <c r="D101" s="6"/>
      <c r="E101" s="44"/>
    </row>
    <row r="102" spans="1:5">
      <c r="B102" s="68"/>
      <c r="C102" s="69" t="s">
        <v>106</v>
      </c>
      <c r="D102" s="7"/>
      <c r="E102" s="51" t="str">
        <f>IF(D102 = "Yes","1",IF(ISBLANK(D102),"----","0"))</f>
        <v>----</v>
      </c>
    </row>
    <row r="103" spans="1:5">
      <c r="B103" s="68"/>
      <c r="C103" s="71" t="s">
        <v>107</v>
      </c>
      <c r="D103" s="19"/>
      <c r="E103" s="58"/>
    </row>
    <row r="104" spans="1:5">
      <c r="B104" s="68"/>
      <c r="C104" s="87" t="s">
        <v>81</v>
      </c>
      <c r="D104" s="8"/>
      <c r="E104" s="52" t="str">
        <f>IF(D104 = "Yes",".2",IF(ISBLANK(D104),"----","0"))</f>
        <v>----</v>
      </c>
    </row>
    <row r="105" spans="1:5">
      <c r="B105" s="68"/>
      <c r="C105" s="87" t="s">
        <v>82</v>
      </c>
      <c r="D105" s="8"/>
      <c r="E105" s="52" t="str">
        <f t="shared" ref="E105:E108" si="6">IF(D105 = "Yes",".2",IF(ISBLANK(D105),"----","0"))</f>
        <v>----</v>
      </c>
    </row>
    <row r="106" spans="1:5" ht="31.2">
      <c r="B106" s="68"/>
      <c r="C106" s="87" t="s">
        <v>83</v>
      </c>
      <c r="D106" s="8"/>
      <c r="E106" s="52" t="str">
        <f t="shared" si="6"/>
        <v>----</v>
      </c>
    </row>
    <row r="107" spans="1:5">
      <c r="B107" s="68"/>
      <c r="C107" s="87" t="s">
        <v>150</v>
      </c>
      <c r="D107" s="8"/>
      <c r="E107" s="52" t="str">
        <f t="shared" si="6"/>
        <v>----</v>
      </c>
    </row>
    <row r="108" spans="1:5" ht="16.05" customHeight="1">
      <c r="B108" s="68"/>
      <c r="C108" s="87" t="s">
        <v>108</v>
      </c>
      <c r="D108" s="8"/>
      <c r="E108" s="52" t="str">
        <f t="shared" si="6"/>
        <v>----</v>
      </c>
    </row>
    <row r="109" spans="1:5" ht="16.2" thickBot="1">
      <c r="B109" s="68"/>
      <c r="C109" s="81" t="s">
        <v>109</v>
      </c>
      <c r="D109" s="10"/>
      <c r="E109" s="53" t="str">
        <f>IF(D109 = "Creative and original","3",IF(D109 = "Satisfied requirements","2", IF(D109="Not impressive","1",IF(ISBLANK(D109),"----","0"))))</f>
        <v>----</v>
      </c>
    </row>
    <row r="110" spans="1:5" s="11" customFormat="1" ht="16.2" thickTop="1">
      <c r="B110" s="78"/>
      <c r="C110" s="79"/>
      <c r="D110" s="12" t="s">
        <v>142</v>
      </c>
      <c r="E110" s="48" t="e">
        <f>E102+E104+E105+E106+E107+E108+E109</f>
        <v>#VALUE!</v>
      </c>
    </row>
    <row r="111" spans="1:5" s="13" customFormat="1" ht="16.2" thickBot="1">
      <c r="B111" s="83"/>
      <c r="C111" s="84"/>
      <c r="D111" s="14" t="s">
        <v>112</v>
      </c>
      <c r="E111" s="49" t="e">
        <f>E110</f>
        <v>#VALUE!</v>
      </c>
    </row>
    <row r="112" spans="1:5" s="15" customFormat="1" ht="18">
      <c r="A112" s="3"/>
      <c r="B112" s="61" t="s">
        <v>115</v>
      </c>
      <c r="C112" s="62"/>
      <c r="D112" s="4"/>
      <c r="E112" s="50"/>
    </row>
    <row r="113" spans="2:5" s="5" customFormat="1">
      <c r="B113" s="65" t="s">
        <v>116</v>
      </c>
      <c r="C113" s="66"/>
      <c r="D113" s="6"/>
      <c r="E113" s="44"/>
    </row>
    <row r="114" spans="2:5">
      <c r="B114" s="68"/>
      <c r="C114" s="69" t="s">
        <v>113</v>
      </c>
      <c r="D114" s="20"/>
      <c r="E114" s="45"/>
    </row>
    <row r="115" spans="2:5">
      <c r="B115" s="68"/>
      <c r="C115" s="87" t="s">
        <v>84</v>
      </c>
      <c r="D115" s="8"/>
      <c r="E115" s="52" t="str">
        <f>IF(D115 = "Yes","5",IF(ISBLANK(D115),"----","0"))</f>
        <v>----</v>
      </c>
    </row>
    <row r="116" spans="2:5">
      <c r="B116" s="68"/>
      <c r="C116" s="87" t="s">
        <v>85</v>
      </c>
      <c r="D116" s="8"/>
      <c r="E116" s="52" t="str">
        <f>IF(D116 = "Yes","2.5",IF(ISBLANK(D116),"----","0"))</f>
        <v>----</v>
      </c>
    </row>
    <row r="117" spans="2:5">
      <c r="B117" s="68"/>
      <c r="C117" s="87" t="s">
        <v>86</v>
      </c>
      <c r="D117" s="8"/>
      <c r="E117" s="52" t="str">
        <f t="shared" ref="E117:E119" si="7">IF(D117 = "Yes","2.5",IF(ISBLANK(D117),"----","0"))</f>
        <v>----</v>
      </c>
    </row>
    <row r="118" spans="2:5">
      <c r="B118" s="68"/>
      <c r="C118" s="87" t="s">
        <v>87</v>
      </c>
      <c r="D118" s="8"/>
      <c r="E118" s="52" t="str">
        <f t="shared" si="7"/>
        <v>----</v>
      </c>
    </row>
    <row r="119" spans="2:5">
      <c r="B119" s="68"/>
      <c r="C119" s="87" t="s">
        <v>151</v>
      </c>
      <c r="D119" s="8"/>
      <c r="E119" s="52" t="str">
        <f t="shared" si="7"/>
        <v>----</v>
      </c>
    </row>
    <row r="120" spans="2:5" ht="16.2" thickBot="1">
      <c r="B120" s="68"/>
      <c r="C120" s="88" t="s">
        <v>91</v>
      </c>
      <c r="D120" s="10"/>
      <c r="E120" s="53" t="str">
        <f>IF(D120 = "Yes","2",IF(ISBLANK(D120),"----","0"))</f>
        <v>----</v>
      </c>
    </row>
    <row r="121" spans="2:5" s="11" customFormat="1" ht="16.2" thickTop="1">
      <c r="B121" s="78"/>
      <c r="C121" s="79"/>
      <c r="D121" s="12" t="s">
        <v>143</v>
      </c>
      <c r="E121" s="48" t="e">
        <f>E115+E116+E117+E118+E119+E120</f>
        <v>#VALUE!</v>
      </c>
    </row>
    <row r="122" spans="2:5" s="5" customFormat="1">
      <c r="B122" s="65" t="s">
        <v>124</v>
      </c>
      <c r="C122" s="66"/>
      <c r="D122" s="6"/>
      <c r="E122" s="44"/>
    </row>
    <row r="123" spans="2:5" ht="16.05" customHeight="1">
      <c r="B123" s="68"/>
      <c r="C123" s="69" t="s">
        <v>114</v>
      </c>
      <c r="D123" s="16"/>
      <c r="E123" s="54"/>
    </row>
    <row r="124" spans="2:5">
      <c r="B124" s="68"/>
      <c r="C124" s="87" t="s">
        <v>88</v>
      </c>
      <c r="D124" s="8"/>
      <c r="E124" s="52" t="str">
        <f>IF(D124 = "Yes",".5",IF(ISBLANK(D124),"----","0"))</f>
        <v>----</v>
      </c>
    </row>
    <row r="125" spans="2:5">
      <c r="B125" s="68"/>
      <c r="C125" s="87" t="s">
        <v>89</v>
      </c>
      <c r="D125" s="8"/>
      <c r="E125" s="52" t="str">
        <f t="shared" ref="E125:E127" si="8">IF(D125 = "Yes",".5",IF(ISBLANK(D125),"----","0"))</f>
        <v>----</v>
      </c>
    </row>
    <row r="126" spans="2:5">
      <c r="B126" s="68"/>
      <c r="C126" s="87" t="s">
        <v>90</v>
      </c>
      <c r="D126" s="8"/>
      <c r="E126" s="52" t="str">
        <f t="shared" si="8"/>
        <v>----</v>
      </c>
    </row>
    <row r="127" spans="2:5" ht="16.2" thickBot="1">
      <c r="B127" s="68"/>
      <c r="C127" s="88" t="s">
        <v>92</v>
      </c>
      <c r="D127" s="10"/>
      <c r="E127" s="53" t="str">
        <f t="shared" si="8"/>
        <v>----</v>
      </c>
    </row>
    <row r="128" spans="2:5" s="11" customFormat="1" ht="16.2" thickTop="1">
      <c r="B128" s="78"/>
      <c r="C128" s="79"/>
      <c r="D128" s="12" t="s">
        <v>144</v>
      </c>
      <c r="E128" s="48" t="e">
        <f>E123+E124+E125+E126+E127</f>
        <v>#VALUE!</v>
      </c>
    </row>
    <row r="129" spans="2:5" s="13" customFormat="1" ht="16.2" thickBot="1">
      <c r="B129" s="83"/>
      <c r="C129" s="84"/>
      <c r="D129" s="14" t="s">
        <v>118</v>
      </c>
      <c r="E129" s="49" t="e">
        <f>E121+E128</f>
        <v>#VALUE!</v>
      </c>
    </row>
    <row r="130" spans="2:5" s="21" customFormat="1" ht="18">
      <c r="B130" s="40"/>
      <c r="C130" s="43" t="str">
        <f>B6</f>
        <v>Enter School 10 Name Here</v>
      </c>
      <c r="D130" s="22" t="s">
        <v>125</v>
      </c>
      <c r="E130" s="59" t="e">
        <f>E28+E54+E71+E99+E111+E129</f>
        <v>#VALUE!</v>
      </c>
    </row>
  </sheetData>
  <sheetProtection algorithmName="SHA-512" hashValue="hGjNUtKZOzknhYmI4LQ092DiOZPZVtKJoTJyJhe4vQQC78uyKXvcK66nNrFlj+y1+jt519jdeeyFzcPTkHTs7w==" saltValue="v9CZvjI4qfmFje7tkU4Frw==" spinCount="100000" sheet="1" objects="1" scenarios="1" selectLockedCells="1"/>
  <mergeCells count="3">
    <mergeCell ref="B6:E6"/>
    <mergeCell ref="B92:C92"/>
    <mergeCell ref="B43:C43"/>
  </mergeCells>
  <dataValidations count="6">
    <dataValidation type="list" allowBlank="1" showInputMessage="1" showErrorMessage="1" sqref="D96" xr:uid="{154CDFF4-89F9-8B4A-9502-62B171C145ED}">
      <formula1>$G$1:$G$4</formula1>
    </dataValidation>
    <dataValidation type="list" allowBlank="1" showInputMessage="1" showErrorMessage="1" sqref="D93 D68" xr:uid="{DC790CCD-AFB4-464C-BBC9-C8A3E766C933}">
      <formula1>$F$1:$F$3</formula1>
    </dataValidation>
    <dataValidation type="list" allowBlank="1" showInputMessage="1" showErrorMessage="1" sqref="D66" xr:uid="{25FCA888-1179-5343-B648-7445A3816806}">
      <formula1>$E$1:$E$4</formula1>
    </dataValidation>
    <dataValidation type="list" allowBlank="1" showInputMessage="1" showErrorMessage="1" sqref="D69 D97 D52" xr:uid="{247CF879-E9D8-BE40-AD3C-41AB64A8F6A8}">
      <formula1>$D$1:$D$4</formula1>
    </dataValidation>
    <dataValidation type="list" allowBlank="1" showInputMessage="1" showErrorMessage="1" sqref="D11 D95 D35 D64 D41 D19 D13 D51 D109" xr:uid="{4428F9E3-46F4-5E49-807F-E11D40CD5E0E}">
      <formula1>$C$1:$C$3</formula1>
    </dataValidation>
    <dataValidation type="list" allowBlank="1" showInputMessage="1" showErrorMessage="1" sqref="D65 D12 D94 D9:D10 D38:D40 D31:D34 D14 D58:D63 D25:D26 D88:D90 D75:D78 D82:D85 D17:D18 D20:D22 D45:D50 D67 D104:D108 D102 D115:D120 D124:D127" xr:uid="{905779FA-A337-EB42-9470-A484F766DC34}">
      <formula1>$A$1:$A$2</formula1>
    </dataValidation>
  </dataValidations>
  <printOptions horizontalCentered="1"/>
  <pageMargins left="0.7" right="0.7" top="0.75" bottom="0.75" header="0.3" footer="0.3"/>
  <pageSetup scale="90" fitToHeight="3" orientation="portrait" horizontalDpi="0" verticalDpi="0"/>
  <rowBreaks count="3" manualBreakCount="3">
    <brk id="42" max="16383" man="1"/>
    <brk id="79" max="16383" man="1"/>
    <brk id="11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1F0D8-C990-1C4A-95CC-E43CD0D4EE5E}">
  <dimension ref="A1:G130"/>
  <sheetViews>
    <sheetView topLeftCell="B6" zoomScale="125" workbookViewId="0">
      <selection activeCell="B6" sqref="B6:E6"/>
    </sheetView>
  </sheetViews>
  <sheetFormatPr defaultColWidth="10.796875" defaultRowHeight="15.6"/>
  <cols>
    <col min="1" max="1" width="6" style="1" hidden="1" customWidth="1"/>
    <col min="2" max="2" width="5.296875" style="1" customWidth="1"/>
    <col min="3" max="3" width="57" style="2" customWidth="1"/>
    <col min="4" max="4" width="19.5" style="1" bestFit="1" customWidth="1"/>
    <col min="5" max="5" width="10" style="24" bestFit="1" customWidth="1"/>
    <col min="6" max="6" width="10.5" style="1" customWidth="1"/>
    <col min="7" max="16384" width="10.796875" style="1"/>
  </cols>
  <sheetData>
    <row r="1" spans="1:7" hidden="1">
      <c r="A1" s="24" t="s">
        <v>0</v>
      </c>
      <c r="B1" s="24"/>
      <c r="C1" s="23" t="s">
        <v>8</v>
      </c>
      <c r="D1" s="24" t="s">
        <v>40</v>
      </c>
      <c r="E1" s="23" t="s">
        <v>46</v>
      </c>
      <c r="F1" s="1" t="s">
        <v>63</v>
      </c>
      <c r="G1" s="1" t="s">
        <v>67</v>
      </c>
    </row>
    <row r="2" spans="1:7" hidden="1">
      <c r="A2" s="24" t="s">
        <v>1</v>
      </c>
      <c r="B2" s="24"/>
      <c r="C2" s="23" t="s">
        <v>11</v>
      </c>
      <c r="D2" s="24" t="s">
        <v>41</v>
      </c>
      <c r="E2" s="23" t="s">
        <v>0</v>
      </c>
      <c r="F2" s="1" t="s">
        <v>64</v>
      </c>
      <c r="G2" s="1" t="s">
        <v>66</v>
      </c>
    </row>
    <row r="3" spans="1:7" hidden="1">
      <c r="A3" s="24"/>
      <c r="B3" s="24"/>
      <c r="C3" s="23" t="s">
        <v>9</v>
      </c>
      <c r="D3" s="24" t="s">
        <v>42</v>
      </c>
      <c r="E3" s="23" t="s">
        <v>47</v>
      </c>
      <c r="F3" s="1" t="s">
        <v>65</v>
      </c>
      <c r="G3" s="1" t="s">
        <v>68</v>
      </c>
    </row>
    <row r="4" spans="1:7" hidden="1">
      <c r="A4" s="24"/>
      <c r="B4" s="24"/>
      <c r="C4" s="23"/>
      <c r="D4" s="24" t="s">
        <v>43</v>
      </c>
      <c r="E4" s="23" t="s">
        <v>1</v>
      </c>
      <c r="G4" s="1" t="s">
        <v>43</v>
      </c>
    </row>
    <row r="5" spans="1:7" hidden="1">
      <c r="A5" s="24"/>
      <c r="B5" s="24"/>
      <c r="C5" s="23"/>
      <c r="D5" s="24"/>
    </row>
    <row r="6" spans="1:7" ht="16.95" customHeight="1" thickBot="1">
      <c r="A6" s="24"/>
      <c r="B6" s="105" t="str">
        <f ca="1">RIGHT(CELL("filename",D2),LEN(CELL("filename",D2))-FIND("]",CELL("filename",D2)))</f>
        <v>Master Template</v>
      </c>
      <c r="C6" s="105"/>
      <c r="D6" s="105"/>
      <c r="E6" s="105"/>
    </row>
    <row r="7" spans="1:7" s="3" customFormat="1" ht="18">
      <c r="A7" s="60"/>
      <c r="B7" s="61" t="s">
        <v>122</v>
      </c>
      <c r="C7" s="62"/>
      <c r="D7" s="63"/>
      <c r="E7" s="25"/>
    </row>
    <row r="8" spans="1:7" s="5" customFormat="1">
      <c r="A8" s="64"/>
      <c r="B8" s="65" t="s">
        <v>5</v>
      </c>
      <c r="C8" s="66"/>
      <c r="D8" s="67"/>
      <c r="E8" s="26"/>
    </row>
    <row r="9" spans="1:7">
      <c r="A9" s="24"/>
      <c r="B9" s="68"/>
      <c r="C9" s="69" t="s">
        <v>2</v>
      </c>
      <c r="D9" s="70"/>
      <c r="E9" s="27" t="str">
        <f>IF(D9 = "Yes","1",IF(ISBLANK(D9),"----","0"))</f>
        <v>----</v>
      </c>
    </row>
    <row r="10" spans="1:7" ht="31.2">
      <c r="A10" s="24"/>
      <c r="B10" s="68"/>
      <c r="C10" s="71" t="s">
        <v>12</v>
      </c>
      <c r="D10" s="72"/>
      <c r="E10" s="28" t="str">
        <f>IF(D10 = "Yes","1",IF(ISBLANK(D10),"----","0"))</f>
        <v>----</v>
      </c>
    </row>
    <row r="11" spans="1:7" ht="31.2">
      <c r="A11" s="24"/>
      <c r="B11" s="68"/>
      <c r="C11" s="71" t="s">
        <v>13</v>
      </c>
      <c r="D11" s="72"/>
      <c r="E11" s="28" t="str">
        <f>IF(D11 = "Creative and original","3",IF(D11 = "Satisfied requirements","2", IF(D11="Not impressive","1",IF(ISBLANK(D11),"----","0"))))</f>
        <v>----</v>
      </c>
    </row>
    <row r="12" spans="1:7" ht="31.2">
      <c r="A12" s="73"/>
      <c r="B12" s="68"/>
      <c r="C12" s="74" t="s">
        <v>18</v>
      </c>
      <c r="D12" s="72"/>
      <c r="E12" s="28" t="str">
        <f>IF(D12 = "Yes","1",IF(ISBLANK(D12),"----","0"))</f>
        <v>----</v>
      </c>
    </row>
    <row r="13" spans="1:7" ht="31.2">
      <c r="A13" s="73"/>
      <c r="B13" s="68"/>
      <c r="C13" s="74" t="s">
        <v>69</v>
      </c>
      <c r="D13" s="72"/>
      <c r="E13" s="28" t="str">
        <f>IF(D13 = "Creative and original","3",IF(D13 = "Satisfied requirements","2", IF(D13="Not impressive","1",IF(ISBLANK(D13),"----","0"))))</f>
        <v>----</v>
      </c>
    </row>
    <row r="14" spans="1:7" ht="31.8" thickBot="1">
      <c r="A14" s="73"/>
      <c r="B14" s="68"/>
      <c r="C14" s="75" t="s">
        <v>94</v>
      </c>
      <c r="D14" s="76"/>
      <c r="E14" s="29" t="str">
        <f>IF(D14 = "Yes","1",IF(ISBLANK(D14),"----","0"))</f>
        <v>----</v>
      </c>
    </row>
    <row r="15" spans="1:7" s="11" customFormat="1" ht="16.2" thickTop="1">
      <c r="A15" s="77"/>
      <c r="B15" s="78"/>
      <c r="C15" s="79"/>
      <c r="D15" s="80" t="s">
        <v>119</v>
      </c>
      <c r="E15" s="30" t="e">
        <f>E9+E10+E11+E12+E13+E14</f>
        <v>#VALUE!</v>
      </c>
    </row>
    <row r="16" spans="1:7" s="5" customFormat="1">
      <c r="A16" s="64"/>
      <c r="B16" s="65" t="s">
        <v>6</v>
      </c>
      <c r="C16" s="66"/>
      <c r="D16" s="67"/>
      <c r="E16" s="26"/>
    </row>
    <row r="17" spans="1:5">
      <c r="A17" s="24"/>
      <c r="B17" s="68"/>
      <c r="C17" s="69" t="s">
        <v>17</v>
      </c>
      <c r="D17" s="70"/>
      <c r="E17" s="27" t="str">
        <f>IF(D17 = "Yes","1",IF(ISBLANK(D17),"----","0"))</f>
        <v>----</v>
      </c>
    </row>
    <row r="18" spans="1:5">
      <c r="A18" s="24"/>
      <c r="B18" s="68"/>
      <c r="C18" s="71" t="s">
        <v>70</v>
      </c>
      <c r="D18" s="72"/>
      <c r="E18" s="28" t="str">
        <f>IF(D18 = "Yes","1",IF(ISBLANK(D18),"----","0"))</f>
        <v>----</v>
      </c>
    </row>
    <row r="19" spans="1:5">
      <c r="A19" s="24"/>
      <c r="B19" s="68"/>
      <c r="C19" s="71" t="s">
        <v>10</v>
      </c>
      <c r="D19" s="72"/>
      <c r="E19" s="28" t="str">
        <f>IF(D19 = "Creative and original","3",IF(D19 = "Satisfied requirements","2", IF(D19="Not impressive","1",IF(ISBLANK(D19),"----","0"))))</f>
        <v>----</v>
      </c>
    </row>
    <row r="20" spans="1:5">
      <c r="A20" s="24"/>
      <c r="B20" s="68"/>
      <c r="C20" s="71" t="s">
        <v>19</v>
      </c>
      <c r="D20" s="72"/>
      <c r="E20" s="28" t="str">
        <f>IF(D20 = "Yes","1",IF(ISBLANK(D20),"----","0"))</f>
        <v>----</v>
      </c>
    </row>
    <row r="21" spans="1:5">
      <c r="A21" s="24"/>
      <c r="B21" s="68"/>
      <c r="C21" s="71" t="s">
        <v>3</v>
      </c>
      <c r="D21" s="72"/>
      <c r="E21" s="28" t="str">
        <f>IF(D21 = "Yes","1",IF(ISBLANK(D21),"----","0"))</f>
        <v>----</v>
      </c>
    </row>
    <row r="22" spans="1:5" ht="16.2" thickBot="1">
      <c r="A22" s="24"/>
      <c r="B22" s="68"/>
      <c r="C22" s="81" t="s">
        <v>4</v>
      </c>
      <c r="D22" s="76"/>
      <c r="E22" s="29" t="str">
        <f>IF(D22 = "Yes","1",IF(ISBLANK(D22),"----","0"))</f>
        <v>----</v>
      </c>
    </row>
    <row r="23" spans="1:5" s="11" customFormat="1" ht="16.2" thickTop="1">
      <c r="A23" s="77"/>
      <c r="B23" s="78"/>
      <c r="C23" s="79"/>
      <c r="D23" s="80" t="s">
        <v>120</v>
      </c>
      <c r="E23" s="30" t="e">
        <f>E17+E18+E19+E20+E21+E22</f>
        <v>#VALUE!</v>
      </c>
    </row>
    <row r="24" spans="1:5" s="5" customFormat="1">
      <c r="A24" s="64"/>
      <c r="B24" s="65" t="s">
        <v>7</v>
      </c>
      <c r="C24" s="66"/>
      <c r="D24" s="67"/>
      <c r="E24" s="26"/>
    </row>
    <row r="25" spans="1:5">
      <c r="A25" s="24"/>
      <c r="B25" s="68"/>
      <c r="C25" s="69" t="s">
        <v>14</v>
      </c>
      <c r="D25" s="70"/>
      <c r="E25" s="27" t="str">
        <f>IF(D25 = "Yes","1",IF(ISBLANK(D25),"----","0"))</f>
        <v>----</v>
      </c>
    </row>
    <row r="26" spans="1:5" ht="16.2" thickBot="1">
      <c r="A26" s="24"/>
      <c r="B26" s="68"/>
      <c r="C26" s="81" t="s">
        <v>15</v>
      </c>
      <c r="D26" s="76"/>
      <c r="E26" s="29" t="str">
        <f>IF(D26 = "Yes","1",IF(ISBLANK(D26),"----","0"))</f>
        <v>----</v>
      </c>
    </row>
    <row r="27" spans="1:5" s="11" customFormat="1" ht="16.2" thickTop="1">
      <c r="A27" s="77"/>
      <c r="B27" s="78"/>
      <c r="C27" s="79"/>
      <c r="D27" s="80" t="s">
        <v>121</v>
      </c>
      <c r="E27" s="30" t="e">
        <f>E25+E26</f>
        <v>#VALUE!</v>
      </c>
    </row>
    <row r="28" spans="1:5" s="13" customFormat="1" ht="16.2" thickBot="1">
      <c r="A28" s="82"/>
      <c r="B28" s="83"/>
      <c r="C28" s="84"/>
      <c r="D28" s="85" t="s">
        <v>96</v>
      </c>
      <c r="E28" s="31" t="e">
        <f>E27+E23+E15</f>
        <v>#VALUE!</v>
      </c>
    </row>
    <row r="29" spans="1:5" s="15" customFormat="1" ht="18">
      <c r="A29" s="60"/>
      <c r="B29" s="61" t="s">
        <v>16</v>
      </c>
      <c r="C29" s="62"/>
      <c r="D29" s="63"/>
      <c r="E29" s="25"/>
    </row>
    <row r="30" spans="1:5" s="5" customFormat="1">
      <c r="A30" s="64"/>
      <c r="B30" s="65" t="s">
        <v>20</v>
      </c>
      <c r="C30" s="66"/>
      <c r="D30" s="67"/>
      <c r="E30" s="26"/>
    </row>
    <row r="31" spans="1:5" ht="31.2">
      <c r="A31" s="24"/>
      <c r="B31" s="68"/>
      <c r="C31" s="69" t="s">
        <v>71</v>
      </c>
      <c r="D31" s="70"/>
      <c r="E31" s="27" t="str">
        <f>IF(D31 = "Yes","1",IF(ISBLANK(D31),"----","0"))</f>
        <v>----</v>
      </c>
    </row>
    <row r="32" spans="1:5">
      <c r="A32" s="24"/>
      <c r="B32" s="68"/>
      <c r="C32" s="71" t="s">
        <v>27</v>
      </c>
      <c r="D32" s="72"/>
      <c r="E32" s="28" t="str">
        <f>IF(D32 = "Yes","1",IF(ISBLANK(D32),"----","0"))</f>
        <v>----</v>
      </c>
    </row>
    <row r="33" spans="1:5">
      <c r="A33" s="24"/>
      <c r="B33" s="68"/>
      <c r="C33" s="71" t="s">
        <v>21</v>
      </c>
      <c r="D33" s="72"/>
      <c r="E33" s="28" t="str">
        <f t="shared" ref="E33:E34" si="0">IF(D33 = "Yes","1",IF(ISBLANK(D33),"----","0"))</f>
        <v>----</v>
      </c>
    </row>
    <row r="34" spans="1:5">
      <c r="A34" s="24"/>
      <c r="B34" s="68"/>
      <c r="C34" s="71" t="s">
        <v>22</v>
      </c>
      <c r="D34" s="72"/>
      <c r="E34" s="28" t="str">
        <f t="shared" si="0"/>
        <v>----</v>
      </c>
    </row>
    <row r="35" spans="1:5" ht="16.2" thickBot="1">
      <c r="A35" s="24"/>
      <c r="B35" s="68"/>
      <c r="C35" s="81" t="s">
        <v>23</v>
      </c>
      <c r="D35" s="76"/>
      <c r="E35" s="29" t="str">
        <f>IF(D35 = "Creative and original","3",IF(D35 = "Satisfied requirements","2", IF(D35="Not impressive","1",IF(ISBLANK(D35),"----","0"))))</f>
        <v>----</v>
      </c>
    </row>
    <row r="36" spans="1:5" s="11" customFormat="1" ht="16.2" thickTop="1">
      <c r="A36" s="77"/>
      <c r="B36" s="78"/>
      <c r="C36" s="79"/>
      <c r="D36" s="80" t="s">
        <v>97</v>
      </c>
      <c r="E36" s="30" t="e">
        <f>E31+E32+E33+E34+E35</f>
        <v>#VALUE!</v>
      </c>
    </row>
    <row r="37" spans="1:5" s="5" customFormat="1">
      <c r="A37" s="64"/>
      <c r="B37" s="65" t="s">
        <v>24</v>
      </c>
      <c r="C37" s="66"/>
      <c r="D37" s="67"/>
      <c r="E37" s="26"/>
    </row>
    <row r="38" spans="1:5" ht="46.8">
      <c r="A38" s="24"/>
      <c r="B38" s="68"/>
      <c r="C38" s="69" t="s">
        <v>33</v>
      </c>
      <c r="D38" s="70"/>
      <c r="E38" s="32" t="str">
        <f>IF(D38 = "Yes","1",IF(ISBLANK(D38),"----","0"))</f>
        <v>----</v>
      </c>
    </row>
    <row r="39" spans="1:5">
      <c r="A39" s="24"/>
      <c r="B39" s="68"/>
      <c r="C39" s="71" t="s">
        <v>25</v>
      </c>
      <c r="D39" s="72"/>
      <c r="E39" s="33" t="str">
        <f>IF(D39 = "Yes","1",IF(ISBLANK(D39),"----","0"))</f>
        <v>----</v>
      </c>
    </row>
    <row r="40" spans="1:5">
      <c r="A40" s="24"/>
      <c r="B40" s="68"/>
      <c r="C40" s="71" t="s">
        <v>26</v>
      </c>
      <c r="D40" s="72"/>
      <c r="E40" s="33" t="str">
        <f>IF(D40 = "Yes","1",IF(ISBLANK(D40),"----","0"))</f>
        <v>----</v>
      </c>
    </row>
    <row r="41" spans="1:5" ht="16.95" customHeight="1" thickBot="1">
      <c r="A41" s="24"/>
      <c r="B41" s="68"/>
      <c r="C41" s="81" t="s">
        <v>146</v>
      </c>
      <c r="D41" s="76"/>
      <c r="E41" s="34" t="str">
        <f>IF(D41 = "Creative and original","3",IF(D41 = "Satisfied requirements","2", IF(D41="Not impressive","1",IF(ISBLANK(D41),"----","0"))))</f>
        <v>----</v>
      </c>
    </row>
    <row r="42" spans="1:5" s="11" customFormat="1" ht="16.2" thickTop="1">
      <c r="A42" s="77"/>
      <c r="B42" s="78"/>
      <c r="C42" s="79"/>
      <c r="D42" s="80" t="s">
        <v>98</v>
      </c>
      <c r="E42" s="30" t="e">
        <f>E37+E38+E39+E40+E41</f>
        <v>#VALUE!</v>
      </c>
    </row>
    <row r="43" spans="1:5" s="5" customFormat="1" ht="33" customHeight="1">
      <c r="A43" s="64"/>
      <c r="B43" s="103" t="s">
        <v>123</v>
      </c>
      <c r="C43" s="104"/>
      <c r="D43" s="98"/>
      <c r="E43" s="26"/>
    </row>
    <row r="44" spans="1:5">
      <c r="A44" s="24"/>
      <c r="B44" s="68"/>
      <c r="C44" s="69" t="s">
        <v>28</v>
      </c>
      <c r="D44" s="86"/>
      <c r="E44" s="35"/>
    </row>
    <row r="45" spans="1:5">
      <c r="A45" s="24"/>
      <c r="B45" s="68"/>
      <c r="C45" s="87" t="s">
        <v>72</v>
      </c>
      <c r="D45" s="72"/>
      <c r="E45" s="33" t="str">
        <f>IF(D45 = "Yes",".2",IF(ISBLANK(D45),"----","0"))</f>
        <v>----</v>
      </c>
    </row>
    <row r="46" spans="1:5">
      <c r="A46" s="24"/>
      <c r="B46" s="68"/>
      <c r="C46" s="87" t="s">
        <v>30</v>
      </c>
      <c r="D46" s="72"/>
      <c r="E46" s="33" t="str">
        <f t="shared" ref="E46:E49" si="1">IF(D46 = "Yes",".2",IF(ISBLANK(D46),"----","0"))</f>
        <v>----</v>
      </c>
    </row>
    <row r="47" spans="1:5">
      <c r="A47" s="24"/>
      <c r="B47" s="68"/>
      <c r="C47" s="87" t="s">
        <v>29</v>
      </c>
      <c r="D47" s="72"/>
      <c r="E47" s="33" t="str">
        <f t="shared" si="1"/>
        <v>----</v>
      </c>
    </row>
    <row r="48" spans="1:5">
      <c r="A48" s="24"/>
      <c r="B48" s="68"/>
      <c r="C48" s="87" t="s">
        <v>73</v>
      </c>
      <c r="D48" s="72"/>
      <c r="E48" s="33" t="str">
        <f t="shared" si="1"/>
        <v>----</v>
      </c>
    </row>
    <row r="49" spans="1:5">
      <c r="A49" s="24"/>
      <c r="B49" s="68"/>
      <c r="C49" s="87" t="s">
        <v>31</v>
      </c>
      <c r="D49" s="72"/>
      <c r="E49" s="33" t="str">
        <f t="shared" si="1"/>
        <v>----</v>
      </c>
    </row>
    <row r="50" spans="1:5">
      <c r="A50" s="24"/>
      <c r="B50" s="68"/>
      <c r="C50" s="71" t="s">
        <v>32</v>
      </c>
      <c r="D50" s="72"/>
      <c r="E50" s="33" t="str">
        <f>IF(D50 = "Yes","0",IF(ISBLANK(D50),"----","1"))</f>
        <v>----</v>
      </c>
    </row>
    <row r="51" spans="1:5" ht="16.05" customHeight="1">
      <c r="A51" s="24"/>
      <c r="B51" s="68"/>
      <c r="C51" s="71" t="s">
        <v>145</v>
      </c>
      <c r="D51" s="72"/>
      <c r="E51" s="33" t="str">
        <f>IF(D51 = "Creative and original","3",IF(D51 = "Satisfied requirements","2", IF(D51="Not impressive","1",IF(ISBLANK(D51),"----","0"))))</f>
        <v>----</v>
      </c>
    </row>
    <row r="52" spans="1:5" ht="31.8" thickBot="1">
      <c r="A52" s="24"/>
      <c r="B52" s="68"/>
      <c r="C52" s="81" t="s">
        <v>44</v>
      </c>
      <c r="D52" s="76"/>
      <c r="E52" s="34" t="str">
        <f>IF(D52="5-10 Posts/Pictures","2",IF(D52="2-4 Posts/Pictures","1.5",IF(D52="1 Post/Picture","1",IF(D52="None","0",IF(ISBLANK(D52),"----","0")))))</f>
        <v>----</v>
      </c>
    </row>
    <row r="53" spans="1:5" s="11" customFormat="1" ht="16.2" thickTop="1">
      <c r="A53" s="77"/>
      <c r="B53" s="78"/>
      <c r="C53" s="79"/>
      <c r="D53" s="80" t="s">
        <v>97</v>
      </c>
      <c r="E53" s="30" t="e">
        <f>+E45+E46+E47+E48+E49+E50+E51+E52</f>
        <v>#VALUE!</v>
      </c>
    </row>
    <row r="54" spans="1:5" s="13" customFormat="1" ht="16.2" thickBot="1">
      <c r="A54" s="82"/>
      <c r="B54" s="83"/>
      <c r="C54" s="84"/>
      <c r="D54" s="85" t="s">
        <v>99</v>
      </c>
      <c r="E54" s="31" t="e">
        <f>E36+E42+E53</f>
        <v>#VALUE!</v>
      </c>
    </row>
    <row r="55" spans="1:5" s="15" customFormat="1" ht="18">
      <c r="A55" s="60"/>
      <c r="B55" s="61" t="s">
        <v>34</v>
      </c>
      <c r="C55" s="62"/>
      <c r="D55" s="63"/>
      <c r="E55" s="25"/>
    </row>
    <row r="56" spans="1:5" s="5" customFormat="1">
      <c r="A56" s="64"/>
      <c r="B56" s="65" t="s">
        <v>59</v>
      </c>
      <c r="C56" s="66"/>
      <c r="D56" s="67"/>
      <c r="E56" s="26"/>
    </row>
    <row r="57" spans="1:5">
      <c r="A57" s="24"/>
      <c r="B57" s="68"/>
      <c r="C57" s="69" t="s">
        <v>60</v>
      </c>
      <c r="D57" s="86"/>
      <c r="E57" s="35"/>
    </row>
    <row r="58" spans="1:5">
      <c r="A58" s="24"/>
      <c r="B58" s="68"/>
      <c r="C58" s="87" t="s">
        <v>35</v>
      </c>
      <c r="D58" s="72"/>
      <c r="E58" s="33" t="str">
        <f>IF(D58 = "Yes",".2",IF(ISBLANK(D58),"----","0"))</f>
        <v>----</v>
      </c>
    </row>
    <row r="59" spans="1:5">
      <c r="A59" s="24"/>
      <c r="B59" s="68"/>
      <c r="C59" s="87" t="s">
        <v>36</v>
      </c>
      <c r="D59" s="72"/>
      <c r="E59" s="33" t="str">
        <f t="shared" ref="E59:E62" si="2">IF(D59 = "Yes",".2",IF(ISBLANK(D59),"----","0"))</f>
        <v>----</v>
      </c>
    </row>
    <row r="60" spans="1:5">
      <c r="A60" s="24"/>
      <c r="B60" s="68"/>
      <c r="C60" s="87" t="s">
        <v>38</v>
      </c>
      <c r="D60" s="72"/>
      <c r="E60" s="33" t="str">
        <f t="shared" si="2"/>
        <v>----</v>
      </c>
    </row>
    <row r="61" spans="1:5">
      <c r="A61" s="24"/>
      <c r="B61" s="68"/>
      <c r="C61" s="87" t="s">
        <v>39</v>
      </c>
      <c r="D61" s="72"/>
      <c r="E61" s="33" t="str">
        <f t="shared" si="2"/>
        <v>----</v>
      </c>
    </row>
    <row r="62" spans="1:5">
      <c r="A62" s="24"/>
      <c r="B62" s="68"/>
      <c r="C62" s="87" t="s">
        <v>37</v>
      </c>
      <c r="D62" s="72"/>
      <c r="E62" s="33" t="str">
        <f t="shared" si="2"/>
        <v>----</v>
      </c>
    </row>
    <row r="63" spans="1:5">
      <c r="A63" s="24"/>
      <c r="B63" s="68"/>
      <c r="C63" s="71" t="s">
        <v>32</v>
      </c>
      <c r="D63" s="72"/>
      <c r="E63" s="33" t="str">
        <f>IF(D63 = "Yes","0",IF(ISBLANK(D63),"----","1"))</f>
        <v>----</v>
      </c>
    </row>
    <row r="64" spans="1:5" ht="16.95" customHeight="1">
      <c r="A64" s="24"/>
      <c r="B64" s="68"/>
      <c r="C64" s="71" t="s">
        <v>74</v>
      </c>
      <c r="D64" s="72"/>
      <c r="E64" s="33" t="str">
        <f>IF(D64 = "Creative and original","3",IF(D64 = "Satisfied requirements","2", IF(D64="Not impressive","1",IF(ISBLANK(D64),"----","0"))))</f>
        <v>----</v>
      </c>
    </row>
    <row r="65" spans="1:5" ht="31.2">
      <c r="A65" s="24"/>
      <c r="B65" s="68"/>
      <c r="C65" s="71" t="s">
        <v>75</v>
      </c>
      <c r="D65" s="72"/>
      <c r="E65" s="33" t="str">
        <f t="shared" ref="E65" si="3">IF(D65 = "Yes","1",IF(ISBLANK(D65),"----","0"))</f>
        <v>----</v>
      </c>
    </row>
    <row r="66" spans="1:5">
      <c r="A66" s="24"/>
      <c r="B66" s="68"/>
      <c r="C66" s="71" t="s">
        <v>45</v>
      </c>
      <c r="D66" s="72"/>
      <c r="E66" s="33" t="str">
        <f>IF(D66 = "Extremely","3",IF(D66 = "Yes","2", IF(D66="Kind of","1",IF(ISBLANK(D66),"----","0"))))</f>
        <v>----</v>
      </c>
    </row>
    <row r="67" spans="1:5">
      <c r="A67" s="24"/>
      <c r="B67" s="68"/>
      <c r="C67" s="71" t="s">
        <v>76</v>
      </c>
      <c r="D67" s="72"/>
      <c r="E67" s="33" t="str">
        <f>IF(D67 = "Yes","1",IF(ISBLANK(D67),"----","0"))</f>
        <v>----</v>
      </c>
    </row>
    <row r="68" spans="1:5" ht="31.2">
      <c r="A68" s="24"/>
      <c r="B68" s="68"/>
      <c r="C68" s="71" t="s">
        <v>100</v>
      </c>
      <c r="D68" s="72"/>
      <c r="E68" s="33" t="str">
        <f>IF(D68 = "Ongoing","2",IF(D68 = "Unique event","1", IF(D68="Not specified","0",IF(ISBLANK(D68),"----","0"))))</f>
        <v>----</v>
      </c>
    </row>
    <row r="69" spans="1:5" ht="31.8" thickBot="1">
      <c r="A69" s="24"/>
      <c r="B69" s="68"/>
      <c r="C69" s="81" t="s">
        <v>44</v>
      </c>
      <c r="D69" s="76"/>
      <c r="E69" s="34" t="str">
        <f>IF(D69="5-10 Posts/Pictures","2",IF(D69="2-4 Posts/Pictures","1.5",IF(D69="1 Post/Picture","1",IF(D69="None","0",IF(ISBLANK(D69),"----","0")))))</f>
        <v>----</v>
      </c>
    </row>
    <row r="70" spans="1:5" s="11" customFormat="1" ht="16.2" thickTop="1">
      <c r="A70" s="77"/>
      <c r="B70" s="78"/>
      <c r="C70" s="79"/>
      <c r="D70" s="80" t="s">
        <v>147</v>
      </c>
      <c r="E70" s="30" t="e">
        <f>E58+E59+E60+E61+E62+E63+E64+E65+E66+E67+E68+E69</f>
        <v>#VALUE!</v>
      </c>
    </row>
    <row r="71" spans="1:5" s="13" customFormat="1" ht="16.2" thickBot="1">
      <c r="A71" s="82"/>
      <c r="B71" s="83"/>
      <c r="C71" s="84"/>
      <c r="D71" s="85" t="s">
        <v>148</v>
      </c>
      <c r="E71" s="31" t="e">
        <f>E70</f>
        <v>#VALUE!</v>
      </c>
    </row>
    <row r="72" spans="1:5" s="15" customFormat="1" ht="18">
      <c r="A72" s="60"/>
      <c r="B72" s="61" t="s">
        <v>48</v>
      </c>
      <c r="C72" s="62"/>
      <c r="D72" s="63"/>
      <c r="E72" s="25"/>
    </row>
    <row r="73" spans="1:5" s="5" customFormat="1">
      <c r="A73" s="64"/>
      <c r="B73" s="65" t="s">
        <v>49</v>
      </c>
      <c r="C73" s="66"/>
      <c r="D73" s="67"/>
      <c r="E73" s="26"/>
    </row>
    <row r="74" spans="1:5">
      <c r="A74" s="24"/>
      <c r="B74" s="68"/>
      <c r="C74" s="69" t="s">
        <v>50</v>
      </c>
      <c r="D74" s="86"/>
      <c r="E74" s="35"/>
    </row>
    <row r="75" spans="1:5">
      <c r="A75" s="24"/>
      <c r="B75" s="68"/>
      <c r="C75" s="87" t="s">
        <v>51</v>
      </c>
      <c r="D75" s="72"/>
      <c r="E75" s="33" t="str">
        <f>IF(D75 = "Yes",".5",IF(ISBLANK(D75),"----","0"))</f>
        <v>----</v>
      </c>
    </row>
    <row r="76" spans="1:5">
      <c r="A76" s="24"/>
      <c r="B76" s="68"/>
      <c r="C76" s="87" t="s">
        <v>52</v>
      </c>
      <c r="D76" s="72"/>
      <c r="E76" s="33" t="str">
        <f t="shared" ref="E76:E78" si="4">IF(D76 = "Yes",".5",IF(ISBLANK(D76),"----","0"))</f>
        <v>----</v>
      </c>
    </row>
    <row r="77" spans="1:5">
      <c r="A77" s="24"/>
      <c r="B77" s="68"/>
      <c r="C77" s="87" t="s">
        <v>53</v>
      </c>
      <c r="D77" s="72"/>
      <c r="E77" s="33" t="str">
        <f t="shared" si="4"/>
        <v>----</v>
      </c>
    </row>
    <row r="78" spans="1:5" ht="16.2" thickBot="1">
      <c r="A78" s="24"/>
      <c r="B78" s="68"/>
      <c r="C78" s="88" t="s">
        <v>54</v>
      </c>
      <c r="D78" s="76"/>
      <c r="E78" s="34" t="str">
        <f t="shared" si="4"/>
        <v>----</v>
      </c>
    </row>
    <row r="79" spans="1:5" s="11" customFormat="1" ht="16.2" thickTop="1">
      <c r="A79" s="77"/>
      <c r="B79" s="78"/>
      <c r="C79" s="79"/>
      <c r="D79" s="80" t="s">
        <v>101</v>
      </c>
      <c r="E79" s="30" t="e">
        <f>E75+E76+E77+E78</f>
        <v>#VALUE!</v>
      </c>
    </row>
    <row r="80" spans="1:5" s="5" customFormat="1">
      <c r="A80" s="64"/>
      <c r="B80" s="65" t="s">
        <v>55</v>
      </c>
      <c r="C80" s="66"/>
      <c r="D80" s="67"/>
      <c r="E80" s="26"/>
    </row>
    <row r="81" spans="1:5">
      <c r="A81" s="24"/>
      <c r="B81" s="68"/>
      <c r="C81" s="89" t="s">
        <v>50</v>
      </c>
      <c r="D81" s="90"/>
      <c r="E81" s="36"/>
    </row>
    <row r="82" spans="1:5">
      <c r="A82" s="24"/>
      <c r="B82" s="68"/>
      <c r="C82" s="91" t="s">
        <v>51</v>
      </c>
      <c r="D82" s="92"/>
      <c r="E82" s="37" t="str">
        <f>IF(D82 = "Yes",".5",IF(ISBLANK(D82),"----","0"))</f>
        <v>----</v>
      </c>
    </row>
    <row r="83" spans="1:5">
      <c r="A83" s="24"/>
      <c r="B83" s="68"/>
      <c r="C83" s="91" t="s">
        <v>52</v>
      </c>
      <c r="D83" s="92"/>
      <c r="E83" s="37" t="str">
        <f>IF(D83 = "Yes",".5",IF(ISBLANK(D83),"----","0"))</f>
        <v>----</v>
      </c>
    </row>
    <row r="84" spans="1:5">
      <c r="A84" s="24"/>
      <c r="B84" s="68"/>
      <c r="C84" s="91" t="s">
        <v>53</v>
      </c>
      <c r="D84" s="92"/>
      <c r="E84" s="37" t="str">
        <f t="shared" ref="E84:E85" si="5">IF(D84 = "Yes",".5",IF(ISBLANK(D84),"----","0"))</f>
        <v>----</v>
      </c>
    </row>
    <row r="85" spans="1:5" ht="16.2" thickBot="1">
      <c r="A85" s="24"/>
      <c r="B85" s="68"/>
      <c r="C85" s="91" t="s">
        <v>56</v>
      </c>
      <c r="D85" s="92"/>
      <c r="E85" s="38" t="str">
        <f t="shared" si="5"/>
        <v>----</v>
      </c>
    </row>
    <row r="86" spans="1:5" s="11" customFormat="1" ht="16.2" thickTop="1">
      <c r="A86" s="77"/>
      <c r="B86" s="78"/>
      <c r="C86" s="79"/>
      <c r="D86" s="80" t="s">
        <v>102</v>
      </c>
      <c r="E86" s="30" t="e">
        <f>E82+E83+E84+E85</f>
        <v>#VALUE!</v>
      </c>
    </row>
    <row r="87" spans="1:5" s="5" customFormat="1">
      <c r="A87" s="64"/>
      <c r="B87" s="65" t="s">
        <v>57</v>
      </c>
      <c r="C87" s="66"/>
      <c r="D87" s="67"/>
      <c r="E87" s="26"/>
    </row>
    <row r="88" spans="1:5" ht="31.2">
      <c r="A88" s="24"/>
      <c r="B88" s="68"/>
      <c r="C88" s="69" t="s">
        <v>58</v>
      </c>
      <c r="D88" s="70"/>
      <c r="E88" s="32" t="str">
        <f>IF(D88 = "Yes","1",IF(ISBLANK(D88),"----","0"))</f>
        <v>----</v>
      </c>
    </row>
    <row r="89" spans="1:5">
      <c r="A89" s="24"/>
      <c r="B89" s="68"/>
      <c r="C89" s="71" t="s">
        <v>149</v>
      </c>
      <c r="D89" s="72"/>
      <c r="E89" s="33" t="str">
        <f>IF(D89 = "Yes","1",IF(ISBLANK(D89),"----","0"))</f>
        <v>----</v>
      </c>
    </row>
    <row r="90" spans="1:5" ht="16.2" thickBot="1">
      <c r="A90" s="24"/>
      <c r="B90" s="68"/>
      <c r="C90" s="81" t="s">
        <v>93</v>
      </c>
      <c r="D90" s="76"/>
      <c r="E90" s="34" t="str">
        <f>IF(D90 = "Yes","1",IF(ISBLANK(D90),"----","0"))</f>
        <v>----</v>
      </c>
    </row>
    <row r="91" spans="1:5" s="11" customFormat="1" ht="16.2" thickTop="1">
      <c r="A91" s="77"/>
      <c r="B91" s="78"/>
      <c r="C91" s="79"/>
      <c r="D91" s="80" t="s">
        <v>103</v>
      </c>
      <c r="E91" s="30" t="e">
        <f>E87+E88+E89+E90</f>
        <v>#VALUE!</v>
      </c>
    </row>
    <row r="92" spans="1:5" s="5" customFormat="1" ht="16.05" customHeight="1">
      <c r="A92" s="64"/>
      <c r="B92" s="103" t="s">
        <v>61</v>
      </c>
      <c r="C92" s="104"/>
      <c r="D92" s="96"/>
      <c r="E92" s="26"/>
    </row>
    <row r="93" spans="1:5" ht="31.2">
      <c r="A93" s="24"/>
      <c r="B93" s="68"/>
      <c r="C93" s="69" t="s">
        <v>62</v>
      </c>
      <c r="D93" s="70"/>
      <c r="E93" s="32" t="str">
        <f>IF(D93 = "Ongoing","2",IF(D93 = "Unique event","1", IF(D93="Not specified","0",IF(ISBLANK(D93),"----","0"))))</f>
        <v>----</v>
      </c>
    </row>
    <row r="94" spans="1:5" ht="31.2">
      <c r="A94" s="24"/>
      <c r="B94" s="68"/>
      <c r="C94" s="71" t="s">
        <v>77</v>
      </c>
      <c r="D94" s="72"/>
      <c r="E94" s="33" t="str">
        <f>IF(D94 = "Yes","1",IF(ISBLANK(D94),"----","0"))</f>
        <v>----</v>
      </c>
    </row>
    <row r="95" spans="1:5">
      <c r="A95" s="24"/>
      <c r="B95" s="68"/>
      <c r="C95" s="71" t="s">
        <v>78</v>
      </c>
      <c r="D95" s="72"/>
      <c r="E95" s="33" t="str">
        <f>IF(D95 = "Creative and original","3",IF(D95 = "Satisfied requirements","2", IF(D95="Not impressive","1",IF(ISBLANK(D95),"----","0"))))</f>
        <v>----</v>
      </c>
    </row>
    <row r="96" spans="1:5" ht="31.2">
      <c r="A96" s="24"/>
      <c r="B96" s="68"/>
      <c r="C96" s="71" t="s">
        <v>79</v>
      </c>
      <c r="D96" s="72"/>
      <c r="E96" s="33" t="str">
        <f>IF(D96="Strong &amp; Meaningful.  This chapter made a difference","3",IF(D96="Solid effort","2",IF(D96="Minimal effort.  Room for impovement","1",IF(D96="None","0",IF(ISBLANK(D96),"----","0")))))</f>
        <v>----</v>
      </c>
    </row>
    <row r="97" spans="1:5" ht="31.8" thickBot="1">
      <c r="A97" s="24"/>
      <c r="B97" s="68"/>
      <c r="C97" s="81" t="s">
        <v>44</v>
      </c>
      <c r="D97" s="76"/>
      <c r="E97" s="34" t="str">
        <f>IF(D97="5-10 Posts/Pictures","2",IF(D97="2-4 Posts/Pictures","1.5",IF(D97="1 Post/Picture","1",IF(D97="None","0",IF(ISBLANK(D97),"----","0")))))</f>
        <v>----</v>
      </c>
    </row>
    <row r="98" spans="1:5" s="11" customFormat="1" ht="16.2" thickTop="1">
      <c r="A98" s="77"/>
      <c r="B98" s="78"/>
      <c r="C98" s="79"/>
      <c r="D98" s="80" t="s">
        <v>104</v>
      </c>
      <c r="E98" s="30" t="e">
        <f>E93+E94+E95+E96+E97</f>
        <v>#VALUE!</v>
      </c>
    </row>
    <row r="99" spans="1:5" s="13" customFormat="1" ht="16.2" thickBot="1">
      <c r="A99" s="82"/>
      <c r="B99" s="83"/>
      <c r="C99" s="84"/>
      <c r="D99" s="85" t="s">
        <v>111</v>
      </c>
      <c r="E99" s="31" t="e">
        <f>E79+E86+E91+E98</f>
        <v>#VALUE!</v>
      </c>
    </row>
    <row r="100" spans="1:5" s="15" customFormat="1" ht="18">
      <c r="A100" s="60"/>
      <c r="B100" s="61" t="s">
        <v>80</v>
      </c>
      <c r="C100" s="62"/>
      <c r="D100" s="63"/>
      <c r="E100" s="25"/>
    </row>
    <row r="101" spans="1:5" s="5" customFormat="1">
      <c r="A101" s="64"/>
      <c r="B101" s="65" t="s">
        <v>105</v>
      </c>
      <c r="C101" s="66"/>
      <c r="D101" s="67"/>
      <c r="E101" s="26"/>
    </row>
    <row r="102" spans="1:5">
      <c r="A102" s="24"/>
      <c r="B102" s="68"/>
      <c r="C102" s="69" t="s">
        <v>106</v>
      </c>
      <c r="D102" s="70"/>
      <c r="E102" s="32" t="str">
        <f>IF(D102 = "Yes","1",IF(ISBLANK(D102),"----","0"))</f>
        <v>----</v>
      </c>
    </row>
    <row r="103" spans="1:5">
      <c r="A103" s="24"/>
      <c r="B103" s="68"/>
      <c r="C103" s="71" t="s">
        <v>107</v>
      </c>
      <c r="D103" s="93"/>
      <c r="E103" s="39"/>
    </row>
    <row r="104" spans="1:5">
      <c r="A104" s="24"/>
      <c r="B104" s="68"/>
      <c r="C104" s="87" t="s">
        <v>81</v>
      </c>
      <c r="D104" s="72"/>
      <c r="E104" s="33" t="str">
        <f>IF(D104 = "Yes",".2",IF(ISBLANK(D104),"----","0"))</f>
        <v>----</v>
      </c>
    </row>
    <row r="105" spans="1:5">
      <c r="A105" s="24"/>
      <c r="B105" s="68"/>
      <c r="C105" s="87" t="s">
        <v>82</v>
      </c>
      <c r="D105" s="72"/>
      <c r="E105" s="33" t="str">
        <f t="shared" ref="E105:E108" si="6">IF(D105 = "Yes",".2",IF(ISBLANK(D105),"----","0"))</f>
        <v>----</v>
      </c>
    </row>
    <row r="106" spans="1:5" ht="31.2">
      <c r="A106" s="24"/>
      <c r="B106" s="68"/>
      <c r="C106" s="87" t="s">
        <v>83</v>
      </c>
      <c r="D106" s="72"/>
      <c r="E106" s="33" t="str">
        <f t="shared" si="6"/>
        <v>----</v>
      </c>
    </row>
    <row r="107" spans="1:5">
      <c r="A107" s="24"/>
      <c r="B107" s="68"/>
      <c r="C107" s="87" t="s">
        <v>150</v>
      </c>
      <c r="D107" s="72"/>
      <c r="E107" s="33" t="str">
        <f t="shared" si="6"/>
        <v>----</v>
      </c>
    </row>
    <row r="108" spans="1:5" ht="16.05" customHeight="1">
      <c r="A108" s="24"/>
      <c r="B108" s="68"/>
      <c r="C108" s="87" t="s">
        <v>108</v>
      </c>
      <c r="D108" s="72"/>
      <c r="E108" s="33" t="str">
        <f t="shared" si="6"/>
        <v>----</v>
      </c>
    </row>
    <row r="109" spans="1:5" ht="16.2" thickBot="1">
      <c r="A109" s="24"/>
      <c r="B109" s="68"/>
      <c r="C109" s="81" t="s">
        <v>109</v>
      </c>
      <c r="D109" s="76"/>
      <c r="E109" s="34" t="str">
        <f>IF(D109 = "Creative and original","3",IF(D109 = "Satisfied requirements","2", IF(D109="Not impressive","1",IF(ISBLANK(D109),"----","0"))))</f>
        <v>----</v>
      </c>
    </row>
    <row r="110" spans="1:5" s="11" customFormat="1" ht="16.2" thickTop="1">
      <c r="A110" s="77"/>
      <c r="B110" s="78"/>
      <c r="C110" s="79"/>
      <c r="D110" s="80" t="s">
        <v>110</v>
      </c>
      <c r="E110" s="30" t="e">
        <f>E102+E104+E105+E106+E107+E108+E109</f>
        <v>#VALUE!</v>
      </c>
    </row>
    <row r="111" spans="1:5" s="13" customFormat="1" ht="16.2" thickBot="1">
      <c r="A111" s="82"/>
      <c r="B111" s="83"/>
      <c r="C111" s="84"/>
      <c r="D111" s="85" t="s">
        <v>112</v>
      </c>
      <c r="E111" s="31" t="e">
        <f>E110</f>
        <v>#VALUE!</v>
      </c>
    </row>
    <row r="112" spans="1:5" s="15" customFormat="1" ht="18">
      <c r="A112" s="60"/>
      <c r="B112" s="61" t="s">
        <v>115</v>
      </c>
      <c r="C112" s="62"/>
      <c r="D112" s="63"/>
      <c r="E112" s="25"/>
    </row>
    <row r="113" spans="1:5" s="5" customFormat="1">
      <c r="A113" s="64"/>
      <c r="B113" s="65" t="s">
        <v>116</v>
      </c>
      <c r="C113" s="66"/>
      <c r="D113" s="67"/>
      <c r="E113" s="26"/>
    </row>
    <row r="114" spans="1:5">
      <c r="A114" s="24"/>
      <c r="B114" s="68"/>
      <c r="C114" s="69" t="s">
        <v>113</v>
      </c>
      <c r="D114" s="94"/>
      <c r="E114" s="27"/>
    </row>
    <row r="115" spans="1:5">
      <c r="A115" s="24"/>
      <c r="B115" s="68"/>
      <c r="C115" s="87" t="s">
        <v>84</v>
      </c>
      <c r="D115" s="72"/>
      <c r="E115" s="33" t="str">
        <f>IF(D115 = "Yes","5",IF(ISBLANK(D115),"----","0"))</f>
        <v>----</v>
      </c>
    </row>
    <row r="116" spans="1:5">
      <c r="A116" s="24"/>
      <c r="B116" s="68"/>
      <c r="C116" s="87" t="s">
        <v>85</v>
      </c>
      <c r="D116" s="72"/>
      <c r="E116" s="33" t="str">
        <f>IF(D116 = "Yes","2.5",IF(ISBLANK(D116),"----","0"))</f>
        <v>----</v>
      </c>
    </row>
    <row r="117" spans="1:5">
      <c r="A117" s="24"/>
      <c r="B117" s="68"/>
      <c r="C117" s="87" t="s">
        <v>86</v>
      </c>
      <c r="D117" s="72"/>
      <c r="E117" s="33" t="str">
        <f t="shared" ref="E117:E119" si="7">IF(D117 = "Yes","2.5",IF(ISBLANK(D117),"----","0"))</f>
        <v>----</v>
      </c>
    </row>
    <row r="118" spans="1:5">
      <c r="A118" s="24"/>
      <c r="B118" s="68"/>
      <c r="C118" s="87" t="s">
        <v>87</v>
      </c>
      <c r="D118" s="72"/>
      <c r="E118" s="33" t="str">
        <f t="shared" si="7"/>
        <v>----</v>
      </c>
    </row>
    <row r="119" spans="1:5">
      <c r="A119" s="24"/>
      <c r="B119" s="68"/>
      <c r="C119" s="87" t="s">
        <v>151</v>
      </c>
      <c r="D119" s="72"/>
      <c r="E119" s="33" t="str">
        <f t="shared" si="7"/>
        <v>----</v>
      </c>
    </row>
    <row r="120" spans="1:5" ht="16.2" thickBot="1">
      <c r="A120" s="24"/>
      <c r="B120" s="68"/>
      <c r="C120" s="88" t="s">
        <v>91</v>
      </c>
      <c r="D120" s="76"/>
      <c r="E120" s="34" t="str">
        <f>IF(D120 = "Yes","2",IF(ISBLANK(D120),"----","0"))</f>
        <v>----</v>
      </c>
    </row>
    <row r="121" spans="1:5" s="11" customFormat="1" ht="16.2" thickTop="1">
      <c r="A121" s="77"/>
      <c r="B121" s="78"/>
      <c r="C121" s="79"/>
      <c r="D121" s="80" t="s">
        <v>117</v>
      </c>
      <c r="E121" s="30" t="e">
        <f>E115+E116+E117+E118+E119+E120</f>
        <v>#VALUE!</v>
      </c>
    </row>
    <row r="122" spans="1:5" s="5" customFormat="1">
      <c r="A122" s="64"/>
      <c r="B122" s="65" t="s">
        <v>124</v>
      </c>
      <c r="C122" s="66"/>
      <c r="D122" s="67"/>
      <c r="E122" s="26"/>
    </row>
    <row r="123" spans="1:5" ht="16.05" customHeight="1">
      <c r="A123" s="24"/>
      <c r="B123" s="68"/>
      <c r="C123" s="69" t="s">
        <v>114</v>
      </c>
      <c r="D123" s="86"/>
      <c r="E123" s="35"/>
    </row>
    <row r="124" spans="1:5">
      <c r="A124" s="24"/>
      <c r="B124" s="68"/>
      <c r="C124" s="87" t="s">
        <v>88</v>
      </c>
      <c r="D124" s="72"/>
      <c r="E124" s="33" t="str">
        <f>IF(D124 = "Yes",".5",IF(ISBLANK(D124),"----","0"))</f>
        <v>----</v>
      </c>
    </row>
    <row r="125" spans="1:5">
      <c r="A125" s="24"/>
      <c r="B125" s="68"/>
      <c r="C125" s="87" t="s">
        <v>89</v>
      </c>
      <c r="D125" s="72"/>
      <c r="E125" s="33" t="str">
        <f t="shared" ref="E125:E127" si="8">IF(D125 = "Yes",".5",IF(ISBLANK(D125),"----","0"))</f>
        <v>----</v>
      </c>
    </row>
    <row r="126" spans="1:5">
      <c r="A126" s="24"/>
      <c r="B126" s="68"/>
      <c r="C126" s="87" t="s">
        <v>90</v>
      </c>
      <c r="D126" s="72"/>
      <c r="E126" s="33" t="str">
        <f t="shared" si="8"/>
        <v>----</v>
      </c>
    </row>
    <row r="127" spans="1:5" ht="16.2" thickBot="1">
      <c r="A127" s="24"/>
      <c r="B127" s="68"/>
      <c r="C127" s="88" t="s">
        <v>92</v>
      </c>
      <c r="D127" s="76"/>
      <c r="E127" s="34" t="str">
        <f t="shared" si="8"/>
        <v>----</v>
      </c>
    </row>
    <row r="128" spans="1:5" s="11" customFormat="1" ht="16.2" thickTop="1">
      <c r="A128" s="77"/>
      <c r="B128" s="78"/>
      <c r="C128" s="79"/>
      <c r="D128" s="80" t="s">
        <v>95</v>
      </c>
      <c r="E128" s="30" t="e">
        <f>E123+E124+E125+E126+E127</f>
        <v>#VALUE!</v>
      </c>
    </row>
    <row r="129" spans="1:5" s="13" customFormat="1" ht="16.2" thickBot="1">
      <c r="A129" s="82"/>
      <c r="B129" s="83"/>
      <c r="C129" s="84"/>
      <c r="D129" s="85" t="s">
        <v>118</v>
      </c>
      <c r="E129" s="31" t="e">
        <f>E121+E128</f>
        <v>#VALUE!</v>
      </c>
    </row>
    <row r="130" spans="1:5" s="21" customFormat="1" ht="18">
      <c r="A130" s="40"/>
      <c r="B130" s="40"/>
      <c r="C130" s="43" t="str">
        <f ca="1">RIGHT(CELL("filename",D2),LEN(CELL("filename",D2))-FIND("]",CELL("filename",D2)))</f>
        <v>Master Template</v>
      </c>
      <c r="D130" s="95" t="s">
        <v>125</v>
      </c>
      <c r="E130" s="40" t="e">
        <f>E28+E54+E71+E99+E111+E129</f>
        <v>#VALUE!</v>
      </c>
    </row>
  </sheetData>
  <sheetProtection algorithmName="SHA-512" hashValue="5x6YY6HlOtBC6SfAAFDGZom4j8+DZe6gJwOa6z9IOVfCQAwc/UrrcfAx+sbHiI+jQQ+chdNUnkFzpOzOihwKUg==" saltValue="ttb1Ql1wZUWM+x2RlIrqkw==" spinCount="100000" sheet="1" objects="1" scenarios="1" selectLockedCells="1" selectUnlockedCells="1"/>
  <mergeCells count="3">
    <mergeCell ref="B92:C92"/>
    <mergeCell ref="B43:C43"/>
    <mergeCell ref="B6:E6"/>
  </mergeCells>
  <dataValidations count="6">
    <dataValidation type="list" allowBlank="1" showInputMessage="1" showErrorMessage="1" sqref="D65 D12 D94 D9:D10 D38:D40 D31:D34 D14 D58:D63 D25:D26 D88:D90 D75:D78 D82:D85 D17:D18 D20:D22 D45:D50 D67 D104:D108 D102 D115:D120 D124:D127" xr:uid="{F9AB68A2-3A0F-4A49-A676-B0BDA50FE934}">
      <formula1>$A$1:$A$2</formula1>
    </dataValidation>
    <dataValidation type="list" allowBlank="1" showInputMessage="1" showErrorMessage="1" sqref="D11 D95 D35 D64 D41 D19 D13 D51 D109" xr:uid="{603E175A-ECDC-934F-A048-29061E944E6E}">
      <formula1>$C$1:$C$3</formula1>
    </dataValidation>
    <dataValidation type="list" allowBlank="1" showInputMessage="1" showErrorMessage="1" sqref="D69 D97 D52" xr:uid="{57F4CAFC-BF9E-BB4A-883A-AF0F71CA45F3}">
      <formula1>$D$1:$D$4</formula1>
    </dataValidation>
    <dataValidation type="list" allowBlank="1" showInputMessage="1" showErrorMessage="1" sqref="D66" xr:uid="{A3D5EF80-BD9B-ED44-816B-9EB4A402BC89}">
      <formula1>$E$1:$E$4</formula1>
    </dataValidation>
    <dataValidation type="list" allowBlank="1" showInputMessage="1" showErrorMessage="1" sqref="D93 D68" xr:uid="{6A7B033D-DB40-9C45-AF53-8B1C557C8A18}">
      <formula1>$F$1:$F$3</formula1>
    </dataValidation>
    <dataValidation type="list" allowBlank="1" showInputMessage="1" showErrorMessage="1" sqref="D96" xr:uid="{24CAB7DB-3005-3D47-A0CD-DA1C9AD566E5}">
      <formula1>$G$1:$G$4</formula1>
    </dataValidation>
  </dataValidations>
  <printOptions horizontalCentered="1"/>
  <pageMargins left="0.7" right="0.7" top="0.75" bottom="0.75" header="0.3" footer="0.3"/>
  <pageSetup scale="90" fitToHeight="3" orientation="portrait" horizontalDpi="0" verticalDpi="0"/>
  <rowBreaks count="3" manualBreakCount="3">
    <brk id="42" max="16383" man="1"/>
    <brk id="79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B7BE-F7E5-CD44-A215-435462432C5E}">
  <dimension ref="A1:B15"/>
  <sheetViews>
    <sheetView zoomScale="140" zoomScaleNormal="140" workbookViewId="0">
      <selection activeCell="A20" sqref="A20"/>
    </sheetView>
  </sheetViews>
  <sheetFormatPr defaultColWidth="10.796875" defaultRowHeight="15.6"/>
  <cols>
    <col min="1" max="1" width="38.5" style="24" customWidth="1"/>
    <col min="2" max="16384" width="10.796875" style="24"/>
  </cols>
  <sheetData>
    <row r="1" spans="1:2" s="40" customFormat="1" ht="18">
      <c r="A1" s="40" t="s">
        <v>126</v>
      </c>
    </row>
    <row r="2" spans="1:2">
      <c r="A2" s="24" t="str">
        <f>'School #1'!C130</f>
        <v>Enter School 1 Name Here</v>
      </c>
      <c r="B2" s="24" t="e">
        <f>'School #1'!E130</f>
        <v>#VALUE!</v>
      </c>
    </row>
    <row r="3" spans="1:2">
      <c r="A3" s="24" t="str">
        <f>'School #2'!C130</f>
        <v>Enter School 2 Name Here</v>
      </c>
      <c r="B3" s="24" t="e">
        <f>'School #2'!E130</f>
        <v>#VALUE!</v>
      </c>
    </row>
    <row r="4" spans="1:2">
      <c r="A4" s="24" t="str">
        <f>'School #3'!C130</f>
        <v>Enter School 3 Name Here</v>
      </c>
      <c r="B4" s="24" t="e">
        <f>'School #3'!E130</f>
        <v>#VALUE!</v>
      </c>
    </row>
    <row r="5" spans="1:2">
      <c r="A5" s="24" t="str">
        <f>'School #4'!C130</f>
        <v>Enter School 4 Name Here</v>
      </c>
      <c r="B5" s="24" t="e">
        <f>'School #4'!E130</f>
        <v>#VALUE!</v>
      </c>
    </row>
    <row r="6" spans="1:2">
      <c r="A6" s="24" t="str">
        <f>'School #5'!C130</f>
        <v>Enter School 5 Name Here</v>
      </c>
      <c r="B6" s="24" t="e">
        <f>'School #5'!E130</f>
        <v>#VALUE!</v>
      </c>
    </row>
    <row r="7" spans="1:2">
      <c r="A7" s="24" t="str">
        <f>'School #6'!C130</f>
        <v>Enter School 6 Name Here</v>
      </c>
      <c r="B7" s="24" t="e">
        <f>'School #6'!E130</f>
        <v>#VALUE!</v>
      </c>
    </row>
    <row r="8" spans="1:2">
      <c r="A8" s="24" t="str">
        <f>'School #7'!C130</f>
        <v>Enter School 7 Name Here</v>
      </c>
      <c r="B8" s="24" t="e">
        <f>'School #7'!E130</f>
        <v>#VALUE!</v>
      </c>
    </row>
    <row r="9" spans="1:2">
      <c r="A9" s="24" t="str">
        <f>'School #8'!C130</f>
        <v>Enter School 8 Name Here</v>
      </c>
      <c r="B9" s="24" t="e">
        <f>'School #8'!E130</f>
        <v>#VALUE!</v>
      </c>
    </row>
    <row r="10" spans="1:2">
      <c r="A10" s="24" t="str">
        <f>'School #9'!C130</f>
        <v>Enter School 9 Name Here</v>
      </c>
      <c r="B10" s="24" t="e">
        <f>'School #9'!E130</f>
        <v>#VALUE!</v>
      </c>
    </row>
    <row r="11" spans="1:2">
      <c r="A11" s="24" t="str">
        <f>'School #10'!C130</f>
        <v>Enter School 10 Name Here</v>
      </c>
      <c r="B11" s="24" t="e">
        <f>'School #10'!E130</f>
        <v>#VALUE!</v>
      </c>
    </row>
    <row r="14" spans="1:2" ht="16.05" customHeight="1">
      <c r="A14" s="100" t="s">
        <v>154</v>
      </c>
      <c r="B14" s="101"/>
    </row>
    <row r="15" spans="1:2">
      <c r="A15" s="101"/>
      <c r="B15" s="101"/>
    </row>
  </sheetData>
  <sheetProtection algorithmName="SHA-512" hashValue="F9oDpZjpNBtqZklLCoBjh2vi4rU4DSsv4GaBdInEpwhFzyYfSIofI/QT0Vz0IXPK65enSZ8lUb4y7oejM3Ecqw==" saltValue="YGRBczcXNBZ4ikh3QqrsUg==" spinCount="100000" sheet="1" scenarios="1" selectLockedCells="1" selectUnlockedCells="1"/>
  <mergeCells count="1">
    <mergeCell ref="A14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BF68B-A4AD-6241-B68B-05B75B0E4747}">
  <dimension ref="A1:G130"/>
  <sheetViews>
    <sheetView tabSelected="1" topLeftCell="B6" zoomScale="125" zoomScaleNormal="125" workbookViewId="0">
      <pane ySplit="1" topLeftCell="A7" activePane="bottomLeft" state="frozen"/>
      <selection activeCell="C106" sqref="C106"/>
      <selection pane="bottomLeft" activeCell="F135" sqref="F134:F135"/>
    </sheetView>
  </sheetViews>
  <sheetFormatPr defaultColWidth="10.796875" defaultRowHeight="15.6"/>
  <cols>
    <col min="1" max="1" width="6" style="1" hidden="1" customWidth="1"/>
    <col min="2" max="2" width="5.296875" style="1" customWidth="1"/>
    <col min="3" max="3" width="57" style="2" customWidth="1"/>
    <col min="4" max="4" width="19.5" style="1" bestFit="1" customWidth="1"/>
    <col min="5" max="5" width="10" style="24" bestFit="1" customWidth="1"/>
    <col min="6" max="6" width="10.5" style="1" customWidth="1"/>
    <col min="7" max="16384" width="10.796875" style="1"/>
  </cols>
  <sheetData>
    <row r="1" spans="1:7" hidden="1">
      <c r="A1" s="1" t="s">
        <v>0</v>
      </c>
      <c r="C1" s="2" t="s">
        <v>8</v>
      </c>
      <c r="D1" s="1" t="s">
        <v>40</v>
      </c>
      <c r="E1" s="23" t="s">
        <v>46</v>
      </c>
      <c r="F1" s="1" t="s">
        <v>63</v>
      </c>
      <c r="G1" s="1" t="s">
        <v>67</v>
      </c>
    </row>
    <row r="2" spans="1:7" hidden="1">
      <c r="A2" s="1" t="s">
        <v>1</v>
      </c>
      <c r="C2" s="2" t="s">
        <v>11</v>
      </c>
      <c r="D2" s="1" t="s">
        <v>41</v>
      </c>
      <c r="E2" s="23" t="s">
        <v>0</v>
      </c>
      <c r="F2" s="1" t="s">
        <v>64</v>
      </c>
      <c r="G2" s="1" t="s">
        <v>66</v>
      </c>
    </row>
    <row r="3" spans="1:7" hidden="1">
      <c r="C3" s="2" t="s">
        <v>9</v>
      </c>
      <c r="D3" s="1" t="s">
        <v>42</v>
      </c>
      <c r="E3" s="23" t="s">
        <v>47</v>
      </c>
      <c r="F3" s="1" t="s">
        <v>65</v>
      </c>
      <c r="G3" s="1" t="s">
        <v>68</v>
      </c>
    </row>
    <row r="4" spans="1:7" hidden="1">
      <c r="D4" s="1" t="s">
        <v>43</v>
      </c>
      <c r="E4" s="23" t="s">
        <v>1</v>
      </c>
      <c r="G4" s="1" t="s">
        <v>43</v>
      </c>
    </row>
    <row r="5" spans="1:7" hidden="1"/>
    <row r="6" spans="1:7" ht="16.95" customHeight="1" thickBot="1">
      <c r="B6" s="102" t="s">
        <v>129</v>
      </c>
      <c r="C6" s="102"/>
      <c r="D6" s="102"/>
      <c r="E6" s="102"/>
    </row>
    <row r="7" spans="1:7" s="3" customFormat="1" ht="18">
      <c r="B7" s="61" t="s">
        <v>122</v>
      </c>
      <c r="C7" s="62"/>
      <c r="D7" s="4"/>
      <c r="E7" s="25"/>
    </row>
    <row r="8" spans="1:7" s="5" customFormat="1">
      <c r="B8" s="65" t="s">
        <v>5</v>
      </c>
      <c r="C8" s="66"/>
      <c r="D8" s="6"/>
      <c r="E8" s="44"/>
    </row>
    <row r="9" spans="1:7">
      <c r="B9" s="68"/>
      <c r="C9" s="69" t="s">
        <v>2</v>
      </c>
      <c r="D9" s="7"/>
      <c r="E9" s="45" t="str">
        <f>IF(D9 = "Yes","1",IF(ISBLANK(D9),"----","0"))</f>
        <v>----</v>
      </c>
    </row>
    <row r="10" spans="1:7" ht="31.2">
      <c r="B10" s="68"/>
      <c r="C10" s="71" t="s">
        <v>12</v>
      </c>
      <c r="D10" s="8"/>
      <c r="E10" s="46" t="str">
        <f>IF(D10 = "Yes","1",IF(ISBLANK(D10),"----","0"))</f>
        <v>----</v>
      </c>
    </row>
    <row r="11" spans="1:7" ht="31.2">
      <c r="B11" s="68"/>
      <c r="C11" s="71" t="s">
        <v>13</v>
      </c>
      <c r="D11" s="8"/>
      <c r="E11" s="46" t="str">
        <f>IF(D11 = "Creative and original","3",IF(D11 = "Satisfied requirements","2", IF(D11="Not impressive","1",IF(ISBLANK(D11),"----","0"))))</f>
        <v>----</v>
      </c>
    </row>
    <row r="12" spans="1:7" ht="31.2">
      <c r="A12" s="9"/>
      <c r="B12" s="68"/>
      <c r="C12" s="74" t="s">
        <v>18</v>
      </c>
      <c r="D12" s="8"/>
      <c r="E12" s="46" t="str">
        <f>IF(D12 = "Yes","1",IF(ISBLANK(D12),"----","0"))</f>
        <v>----</v>
      </c>
    </row>
    <row r="13" spans="1:7" ht="31.2">
      <c r="A13" s="9"/>
      <c r="B13" s="68"/>
      <c r="C13" s="74" t="s">
        <v>69</v>
      </c>
      <c r="D13" s="8"/>
      <c r="E13" s="46" t="str">
        <f>IF(D13 = "Creative and original","3",IF(D13 = "Satisfied requirements","2", IF(D13="Not impressive","1",IF(ISBLANK(D13),"----","0"))))</f>
        <v>----</v>
      </c>
    </row>
    <row r="14" spans="1:7" ht="31.8" thickBot="1">
      <c r="A14" s="9"/>
      <c r="B14" s="68"/>
      <c r="C14" s="75" t="s">
        <v>94</v>
      </c>
      <c r="D14" s="10"/>
      <c r="E14" s="47" t="str">
        <f>IF(D14 = "Yes","1",IF(ISBLANK(D14),"----","0"))</f>
        <v>----</v>
      </c>
    </row>
    <row r="15" spans="1:7" s="11" customFormat="1" ht="16.2" thickTop="1">
      <c r="B15" s="78"/>
      <c r="C15" s="79"/>
      <c r="D15" s="12" t="s">
        <v>119</v>
      </c>
      <c r="E15" s="48" t="e">
        <f>E9+E10+E11+E12+E13+E14</f>
        <v>#VALUE!</v>
      </c>
    </row>
    <row r="16" spans="1:7" s="5" customFormat="1">
      <c r="B16" s="65" t="s">
        <v>6</v>
      </c>
      <c r="C16" s="66"/>
      <c r="D16" s="6"/>
      <c r="E16" s="44"/>
    </row>
    <row r="17" spans="1:5">
      <c r="B17" s="68"/>
      <c r="C17" s="69" t="s">
        <v>17</v>
      </c>
      <c r="D17" s="7"/>
      <c r="E17" s="45" t="str">
        <f>IF(D17 = "Yes","1",IF(ISBLANK(D17),"----","0"))</f>
        <v>----</v>
      </c>
    </row>
    <row r="18" spans="1:5">
      <c r="B18" s="68"/>
      <c r="C18" s="71" t="s">
        <v>70</v>
      </c>
      <c r="D18" s="8"/>
      <c r="E18" s="46" t="str">
        <f>IF(D18 = "Yes","1",IF(ISBLANK(D18),"----","0"))</f>
        <v>----</v>
      </c>
    </row>
    <row r="19" spans="1:5">
      <c r="B19" s="68"/>
      <c r="C19" s="71" t="s">
        <v>10</v>
      </c>
      <c r="D19" s="8"/>
      <c r="E19" s="46" t="str">
        <f>IF(D19 = "Creative and original","3",IF(D19 = "Satisfied requirements","2", IF(D19="Not impressive","1",IF(ISBLANK(D19),"----","0"))))</f>
        <v>----</v>
      </c>
    </row>
    <row r="20" spans="1:5">
      <c r="B20" s="68"/>
      <c r="C20" s="71" t="s">
        <v>19</v>
      </c>
      <c r="D20" s="8"/>
      <c r="E20" s="46" t="str">
        <f>IF(D20 = "Yes","1",IF(ISBLANK(D20),"----","0"))</f>
        <v>----</v>
      </c>
    </row>
    <row r="21" spans="1:5">
      <c r="B21" s="68"/>
      <c r="C21" s="71" t="s">
        <v>3</v>
      </c>
      <c r="D21" s="8"/>
      <c r="E21" s="46" t="str">
        <f>IF(D21 = "Yes","1",IF(ISBLANK(D21),"----","0"))</f>
        <v>----</v>
      </c>
    </row>
    <row r="22" spans="1:5" ht="16.2" thickBot="1">
      <c r="B22" s="68"/>
      <c r="C22" s="81" t="s">
        <v>4</v>
      </c>
      <c r="D22" s="10"/>
      <c r="E22" s="47" t="str">
        <f>IF(D22 = "Yes","1",IF(ISBLANK(D22),"----","0"))</f>
        <v>----</v>
      </c>
    </row>
    <row r="23" spans="1:5" s="11" customFormat="1" ht="16.2" thickTop="1">
      <c r="B23" s="78"/>
      <c r="C23" s="79"/>
      <c r="D23" s="12" t="s">
        <v>120</v>
      </c>
      <c r="E23" s="48" t="e">
        <f>E17+E18+E19+E20+E21+E22</f>
        <v>#VALUE!</v>
      </c>
    </row>
    <row r="24" spans="1:5" s="5" customFormat="1">
      <c r="B24" s="65" t="s">
        <v>7</v>
      </c>
      <c r="C24" s="66"/>
      <c r="D24" s="6"/>
      <c r="E24" s="44"/>
    </row>
    <row r="25" spans="1:5">
      <c r="B25" s="68"/>
      <c r="C25" s="69" t="s">
        <v>14</v>
      </c>
      <c r="D25" s="7"/>
      <c r="E25" s="45" t="str">
        <f>IF(D25 = "Yes","1",IF(ISBLANK(D25),"----","0"))</f>
        <v>----</v>
      </c>
    </row>
    <row r="26" spans="1:5" ht="16.2" thickBot="1">
      <c r="B26" s="68"/>
      <c r="C26" s="81" t="s">
        <v>15</v>
      </c>
      <c r="D26" s="10"/>
      <c r="E26" s="47" t="str">
        <f>IF(D26 = "Yes","1",IF(ISBLANK(D26),"----","0"))</f>
        <v>----</v>
      </c>
    </row>
    <row r="27" spans="1:5" s="11" customFormat="1" ht="16.2" thickTop="1">
      <c r="B27" s="78"/>
      <c r="C27" s="79"/>
      <c r="D27" s="12" t="s">
        <v>121</v>
      </c>
      <c r="E27" s="48" t="e">
        <f>E25+E26</f>
        <v>#VALUE!</v>
      </c>
    </row>
    <row r="28" spans="1:5" s="13" customFormat="1" ht="16.2" thickBot="1">
      <c r="B28" s="83"/>
      <c r="C28" s="84"/>
      <c r="D28" s="14" t="s">
        <v>96</v>
      </c>
      <c r="E28" s="49" t="e">
        <f>E27+E23+E15</f>
        <v>#VALUE!</v>
      </c>
    </row>
    <row r="29" spans="1:5" s="15" customFormat="1" ht="18">
      <c r="A29" s="3"/>
      <c r="B29" s="61" t="s">
        <v>16</v>
      </c>
      <c r="C29" s="62"/>
      <c r="D29" s="4"/>
      <c r="E29" s="50"/>
    </row>
    <row r="30" spans="1:5" s="5" customFormat="1">
      <c r="B30" s="65" t="s">
        <v>20</v>
      </c>
      <c r="C30" s="66"/>
      <c r="D30" s="6"/>
      <c r="E30" s="44"/>
    </row>
    <row r="31" spans="1:5" ht="31.2">
      <c r="B31" s="68"/>
      <c r="C31" s="69" t="s">
        <v>71</v>
      </c>
      <c r="D31" s="7"/>
      <c r="E31" s="45" t="str">
        <f>IF(D31 = "Yes","1",IF(ISBLANK(D31),"----","0"))</f>
        <v>----</v>
      </c>
    </row>
    <row r="32" spans="1:5">
      <c r="B32" s="68"/>
      <c r="C32" s="71" t="s">
        <v>27</v>
      </c>
      <c r="D32" s="8"/>
      <c r="E32" s="46" t="str">
        <f>IF(D32 = "Yes","1",IF(ISBLANK(D32),"----","0"))</f>
        <v>----</v>
      </c>
    </row>
    <row r="33" spans="2:5">
      <c r="B33" s="68"/>
      <c r="C33" s="71" t="s">
        <v>21</v>
      </c>
      <c r="D33" s="8"/>
      <c r="E33" s="46" t="str">
        <f t="shared" ref="E33:E34" si="0">IF(D33 = "Yes","1",IF(ISBLANK(D33),"----","0"))</f>
        <v>----</v>
      </c>
    </row>
    <row r="34" spans="2:5">
      <c r="B34" s="68"/>
      <c r="C34" s="71" t="s">
        <v>22</v>
      </c>
      <c r="D34" s="8"/>
      <c r="E34" s="46" t="str">
        <f t="shared" si="0"/>
        <v>----</v>
      </c>
    </row>
    <row r="35" spans="2:5" ht="16.2" thickBot="1">
      <c r="B35" s="68"/>
      <c r="C35" s="81" t="s">
        <v>23</v>
      </c>
      <c r="D35" s="10"/>
      <c r="E35" s="47" t="str">
        <f>IF(D35 = "Creative and original","3",IF(D35 = "Satisfied requirements","2", IF(D35="Not impressive","1",IF(ISBLANK(D35),"----","0"))))</f>
        <v>----</v>
      </c>
    </row>
    <row r="36" spans="2:5" s="11" customFormat="1" ht="16.2" thickTop="1">
      <c r="B36" s="78"/>
      <c r="C36" s="79"/>
      <c r="D36" s="12" t="s">
        <v>139</v>
      </c>
      <c r="E36" s="48" t="e">
        <f>E31+E32+E33+E34+E35</f>
        <v>#VALUE!</v>
      </c>
    </row>
    <row r="37" spans="2:5" s="5" customFormat="1">
      <c r="B37" s="65" t="s">
        <v>24</v>
      </c>
      <c r="C37" s="66"/>
      <c r="D37" s="6"/>
      <c r="E37" s="44"/>
    </row>
    <row r="38" spans="2:5" ht="46.8">
      <c r="B38" s="68"/>
      <c r="C38" s="69" t="s">
        <v>33</v>
      </c>
      <c r="D38" s="7"/>
      <c r="E38" s="51" t="str">
        <f>IF(D38 = "Yes","1",IF(ISBLANK(D38),"----","0"))</f>
        <v>----</v>
      </c>
    </row>
    <row r="39" spans="2:5">
      <c r="B39" s="68"/>
      <c r="C39" s="71" t="s">
        <v>25</v>
      </c>
      <c r="D39" s="8"/>
      <c r="E39" s="52" t="str">
        <f>IF(D39 = "Yes","1",IF(ISBLANK(D39),"----","0"))</f>
        <v>----</v>
      </c>
    </row>
    <row r="40" spans="2:5">
      <c r="B40" s="68"/>
      <c r="C40" s="71" t="s">
        <v>26</v>
      </c>
      <c r="D40" s="8"/>
      <c r="E40" s="52" t="str">
        <f>IF(D40 = "Yes","1",IF(ISBLANK(D40),"----","0"))</f>
        <v>----</v>
      </c>
    </row>
    <row r="41" spans="2:5" ht="16.95" customHeight="1" thickBot="1">
      <c r="B41" s="68"/>
      <c r="C41" s="81" t="s">
        <v>146</v>
      </c>
      <c r="D41" s="10"/>
      <c r="E41" s="53" t="str">
        <f>IF(D41 = "Creative and original","3",IF(D41 = "Satisfied requirements","2", IF(D41="Not impressive","1",IF(ISBLANK(D41),"----","0"))))</f>
        <v>----</v>
      </c>
    </row>
    <row r="42" spans="2:5" s="11" customFormat="1" ht="16.2" thickTop="1">
      <c r="B42" s="78"/>
      <c r="C42" s="79"/>
      <c r="D42" s="12" t="s">
        <v>140</v>
      </c>
      <c r="E42" s="48" t="e">
        <f>E37+E38+E39+E40+E41</f>
        <v>#VALUE!</v>
      </c>
    </row>
    <row r="43" spans="2:5" s="5" customFormat="1" ht="33" customHeight="1">
      <c r="B43" s="103" t="s">
        <v>123</v>
      </c>
      <c r="C43" s="104"/>
      <c r="D43" s="99"/>
      <c r="E43" s="44"/>
    </row>
    <row r="44" spans="2:5">
      <c r="B44" s="68"/>
      <c r="C44" s="69" t="s">
        <v>28</v>
      </c>
      <c r="D44" s="16"/>
      <c r="E44" s="54"/>
    </row>
    <row r="45" spans="2:5">
      <c r="B45" s="68"/>
      <c r="C45" s="87" t="s">
        <v>72</v>
      </c>
      <c r="D45" s="8"/>
      <c r="E45" s="52" t="str">
        <f>IF(D45 = "Yes",".2",IF(ISBLANK(D45),"----","0"))</f>
        <v>----</v>
      </c>
    </row>
    <row r="46" spans="2:5">
      <c r="B46" s="68"/>
      <c r="C46" s="87" t="s">
        <v>30</v>
      </c>
      <c r="D46" s="8"/>
      <c r="E46" s="52" t="str">
        <f t="shared" ref="E46:E49" si="1">IF(D46 = "Yes",".2",IF(ISBLANK(D46),"----","0"))</f>
        <v>----</v>
      </c>
    </row>
    <row r="47" spans="2:5">
      <c r="B47" s="68"/>
      <c r="C47" s="87" t="s">
        <v>29</v>
      </c>
      <c r="D47" s="8"/>
      <c r="E47" s="52" t="str">
        <f t="shared" si="1"/>
        <v>----</v>
      </c>
    </row>
    <row r="48" spans="2:5">
      <c r="B48" s="68"/>
      <c r="C48" s="87" t="s">
        <v>73</v>
      </c>
      <c r="D48" s="8"/>
      <c r="E48" s="52" t="str">
        <f t="shared" si="1"/>
        <v>----</v>
      </c>
    </row>
    <row r="49" spans="1:5">
      <c r="B49" s="68"/>
      <c r="C49" s="87" t="s">
        <v>31</v>
      </c>
      <c r="D49" s="8"/>
      <c r="E49" s="52" t="str">
        <f t="shared" si="1"/>
        <v>----</v>
      </c>
    </row>
    <row r="50" spans="1:5">
      <c r="B50" s="68"/>
      <c r="C50" s="71" t="s">
        <v>32</v>
      </c>
      <c r="D50" s="8"/>
      <c r="E50" s="52" t="str">
        <f>IF(D50 = "Yes","0",IF(ISBLANK(D50),"----","1"))</f>
        <v>----</v>
      </c>
    </row>
    <row r="51" spans="1:5" ht="16.05" customHeight="1">
      <c r="B51" s="68"/>
      <c r="C51" s="71" t="s">
        <v>145</v>
      </c>
      <c r="D51" s="8"/>
      <c r="E51" s="52" t="str">
        <f>IF(D51 = "Creative and original","3",IF(D51 = "Satisfied requirements","2", IF(D51="Not impressive","1",IF(ISBLANK(D51),"----","0"))))</f>
        <v>----</v>
      </c>
    </row>
    <row r="52" spans="1:5" ht="31.8" thickBot="1">
      <c r="B52" s="68"/>
      <c r="C52" s="81" t="s">
        <v>44</v>
      </c>
      <c r="D52" s="10"/>
      <c r="E52" s="53" t="str">
        <f>IF(D52="5-10 Posts/Pictures","2",IF(D52="2-4 Posts/Pictures","1.5",IF(D52="1 Post/Picture","1",IF(D52="None","0",IF(ISBLANK(D52),"----","0")))))</f>
        <v>----</v>
      </c>
    </row>
    <row r="53" spans="1:5" s="11" customFormat="1" ht="16.2" thickTop="1">
      <c r="B53" s="78"/>
      <c r="C53" s="79"/>
      <c r="D53" s="12" t="s">
        <v>141</v>
      </c>
      <c r="E53" s="48" t="e">
        <f>+E45+E46+E47+E48+E49+E50+E51+E52</f>
        <v>#VALUE!</v>
      </c>
    </row>
    <row r="54" spans="1:5" s="13" customFormat="1" ht="16.2" thickBot="1">
      <c r="B54" s="83"/>
      <c r="C54" s="84"/>
      <c r="D54" s="14" t="s">
        <v>99</v>
      </c>
      <c r="E54" s="49" t="e">
        <f>E36+E42+E53</f>
        <v>#VALUE!</v>
      </c>
    </row>
    <row r="55" spans="1:5" s="15" customFormat="1" ht="18">
      <c r="A55" s="3"/>
      <c r="B55" s="61" t="s">
        <v>34</v>
      </c>
      <c r="C55" s="62"/>
      <c r="D55" s="4"/>
      <c r="E55" s="50"/>
    </row>
    <row r="56" spans="1:5" s="5" customFormat="1">
      <c r="B56" s="65" t="s">
        <v>59</v>
      </c>
      <c r="C56" s="66"/>
      <c r="D56" s="6"/>
      <c r="E56" s="44"/>
    </row>
    <row r="57" spans="1:5">
      <c r="B57" s="68"/>
      <c r="C57" s="69" t="s">
        <v>60</v>
      </c>
      <c r="D57" s="16"/>
      <c r="E57" s="54"/>
    </row>
    <row r="58" spans="1:5">
      <c r="B58" s="68"/>
      <c r="C58" s="87" t="s">
        <v>35</v>
      </c>
      <c r="D58" s="8"/>
      <c r="E58" s="52" t="str">
        <f>IF(D58 = "Yes",".2",IF(ISBLANK(D58),"----","0"))</f>
        <v>----</v>
      </c>
    </row>
    <row r="59" spans="1:5">
      <c r="B59" s="68"/>
      <c r="C59" s="87" t="s">
        <v>36</v>
      </c>
      <c r="D59" s="8"/>
      <c r="E59" s="52" t="str">
        <f t="shared" ref="E59:E62" si="2">IF(D59 = "Yes",".2",IF(ISBLANK(D59),"----","0"))</f>
        <v>----</v>
      </c>
    </row>
    <row r="60" spans="1:5">
      <c r="B60" s="68"/>
      <c r="C60" s="87" t="s">
        <v>38</v>
      </c>
      <c r="D60" s="8"/>
      <c r="E60" s="52" t="str">
        <f t="shared" si="2"/>
        <v>----</v>
      </c>
    </row>
    <row r="61" spans="1:5">
      <c r="B61" s="68"/>
      <c r="C61" s="87" t="s">
        <v>39</v>
      </c>
      <c r="D61" s="8"/>
      <c r="E61" s="52" t="str">
        <f t="shared" si="2"/>
        <v>----</v>
      </c>
    </row>
    <row r="62" spans="1:5">
      <c r="B62" s="68"/>
      <c r="C62" s="87" t="s">
        <v>37</v>
      </c>
      <c r="D62" s="8"/>
      <c r="E62" s="52" t="str">
        <f t="shared" si="2"/>
        <v>----</v>
      </c>
    </row>
    <row r="63" spans="1:5">
      <c r="B63" s="68"/>
      <c r="C63" s="71" t="s">
        <v>32</v>
      </c>
      <c r="D63" s="8"/>
      <c r="E63" s="52" t="str">
        <f>IF(D63 = "Yes","0",IF(ISBLANK(D63),"----","1"))</f>
        <v>----</v>
      </c>
    </row>
    <row r="64" spans="1:5" ht="16.95" customHeight="1">
      <c r="B64" s="68"/>
      <c r="C64" s="71" t="s">
        <v>74</v>
      </c>
      <c r="D64" s="8"/>
      <c r="E64" s="52" t="str">
        <f>IF(D64 = "Creative and original","3",IF(D64 = "Satisfied requirements","2", IF(D64="Not impressive","1",IF(ISBLANK(D64),"----","0"))))</f>
        <v>----</v>
      </c>
    </row>
    <row r="65" spans="1:5" ht="31.2">
      <c r="B65" s="68"/>
      <c r="C65" s="71" t="s">
        <v>75</v>
      </c>
      <c r="D65" s="8"/>
      <c r="E65" s="52" t="str">
        <f t="shared" ref="E65" si="3">IF(D65 = "Yes","1",IF(ISBLANK(D65),"----","0"))</f>
        <v>----</v>
      </c>
    </row>
    <row r="66" spans="1:5">
      <c r="B66" s="68"/>
      <c r="C66" s="71" t="s">
        <v>45</v>
      </c>
      <c r="D66" s="8"/>
      <c r="E66" s="52" t="str">
        <f>IF(D66 = "Extremely","3",IF(D66 = "Yes","2", IF(D66="Kind of","1",IF(ISBLANK(D66),"----","0"))))</f>
        <v>----</v>
      </c>
    </row>
    <row r="67" spans="1:5">
      <c r="B67" s="68"/>
      <c r="C67" s="71" t="s">
        <v>76</v>
      </c>
      <c r="D67" s="8"/>
      <c r="E67" s="52" t="str">
        <f>IF(D67 = "Yes","1",IF(ISBLANK(D67),"----","0"))</f>
        <v>----</v>
      </c>
    </row>
    <row r="68" spans="1:5" ht="31.2">
      <c r="B68" s="68"/>
      <c r="C68" s="71" t="s">
        <v>100</v>
      </c>
      <c r="D68" s="8"/>
      <c r="E68" s="52" t="str">
        <f>IF(D68 = "Ongoing","2",IF(D68 = "Unique event","1", IF(D68="Not specified","0",IF(ISBLANK(D68),"----","0"))))</f>
        <v>----</v>
      </c>
    </row>
    <row r="69" spans="1:5" ht="31.8" thickBot="1">
      <c r="B69" s="68"/>
      <c r="C69" s="81" t="s">
        <v>44</v>
      </c>
      <c r="D69" s="10"/>
      <c r="E69" s="53" t="str">
        <f>IF(D69="5-10 Posts/Pictures","2",IF(D69="2-4 Posts/Pictures","1.5",IF(D69="1 Post/Picture","1",IF(D69="None","0",IF(ISBLANK(D69),"----","0")))))</f>
        <v>----</v>
      </c>
    </row>
    <row r="70" spans="1:5" s="11" customFormat="1" ht="16.2" thickTop="1">
      <c r="B70" s="78"/>
      <c r="C70" s="79"/>
      <c r="D70" s="12" t="s">
        <v>147</v>
      </c>
      <c r="E70" s="48" t="e">
        <f>E58+E59+E60+E61+E62+E63+E64+E65+E66+E67+E68+E69</f>
        <v>#VALUE!</v>
      </c>
    </row>
    <row r="71" spans="1:5" s="13" customFormat="1" ht="16.2" thickBot="1">
      <c r="B71" s="83"/>
      <c r="C71" s="84"/>
      <c r="D71" s="14" t="s">
        <v>148</v>
      </c>
      <c r="E71" s="49" t="e">
        <f>E70</f>
        <v>#VALUE!</v>
      </c>
    </row>
    <row r="72" spans="1:5" s="15" customFormat="1" ht="18">
      <c r="A72" s="3"/>
      <c r="B72" s="61" t="s">
        <v>48</v>
      </c>
      <c r="C72" s="62"/>
      <c r="D72" s="4"/>
      <c r="E72" s="50"/>
    </row>
    <row r="73" spans="1:5" s="5" customFormat="1">
      <c r="B73" s="65" t="s">
        <v>49</v>
      </c>
      <c r="C73" s="66"/>
      <c r="D73" s="6"/>
      <c r="E73" s="44"/>
    </row>
    <row r="74" spans="1:5">
      <c r="B74" s="68"/>
      <c r="C74" s="69" t="s">
        <v>50</v>
      </c>
      <c r="D74" s="16"/>
      <c r="E74" s="54"/>
    </row>
    <row r="75" spans="1:5">
      <c r="B75" s="68"/>
      <c r="C75" s="87" t="s">
        <v>51</v>
      </c>
      <c r="D75" s="8"/>
      <c r="E75" s="52" t="str">
        <f>IF(D75 = "Yes",".5",IF(ISBLANK(D75),"----","0"))</f>
        <v>----</v>
      </c>
    </row>
    <row r="76" spans="1:5">
      <c r="B76" s="68"/>
      <c r="C76" s="87" t="s">
        <v>52</v>
      </c>
      <c r="D76" s="8"/>
      <c r="E76" s="52" t="str">
        <f t="shared" ref="E76:E78" si="4">IF(D76 = "Yes",".5",IF(ISBLANK(D76),"----","0"))</f>
        <v>----</v>
      </c>
    </row>
    <row r="77" spans="1:5">
      <c r="B77" s="68"/>
      <c r="C77" s="87" t="s">
        <v>53</v>
      </c>
      <c r="D77" s="8"/>
      <c r="E77" s="52" t="str">
        <f t="shared" si="4"/>
        <v>----</v>
      </c>
    </row>
    <row r="78" spans="1:5" ht="16.2" thickBot="1">
      <c r="B78" s="68"/>
      <c r="C78" s="88" t="s">
        <v>54</v>
      </c>
      <c r="D78" s="10"/>
      <c r="E78" s="53" t="str">
        <f t="shared" si="4"/>
        <v>----</v>
      </c>
    </row>
    <row r="79" spans="1:5" s="11" customFormat="1" ht="16.2" thickTop="1">
      <c r="B79" s="78"/>
      <c r="C79" s="79"/>
      <c r="D79" s="12" t="s">
        <v>101</v>
      </c>
      <c r="E79" s="48" t="e">
        <f>E75+E76+E77+E78</f>
        <v>#VALUE!</v>
      </c>
    </row>
    <row r="80" spans="1:5" s="5" customFormat="1">
      <c r="B80" s="65" t="s">
        <v>55</v>
      </c>
      <c r="C80" s="66"/>
      <c r="D80" s="6"/>
      <c r="E80" s="44"/>
    </row>
    <row r="81" spans="2:5">
      <c r="B81" s="68"/>
      <c r="C81" s="89" t="s">
        <v>50</v>
      </c>
      <c r="D81" s="17"/>
      <c r="E81" s="55"/>
    </row>
    <row r="82" spans="2:5">
      <c r="B82" s="68"/>
      <c r="C82" s="91" t="s">
        <v>51</v>
      </c>
      <c r="D82" s="18"/>
      <c r="E82" s="56" t="str">
        <f>IF(D82 = "Yes",".5",IF(ISBLANK(D82),"----","0"))</f>
        <v>----</v>
      </c>
    </row>
    <row r="83" spans="2:5">
      <c r="B83" s="68"/>
      <c r="C83" s="91" t="s">
        <v>52</v>
      </c>
      <c r="D83" s="18"/>
      <c r="E83" s="56" t="str">
        <f>IF(D83 = "Yes",".5",IF(ISBLANK(D83),"----","0"))</f>
        <v>----</v>
      </c>
    </row>
    <row r="84" spans="2:5">
      <c r="B84" s="68"/>
      <c r="C84" s="91" t="s">
        <v>53</v>
      </c>
      <c r="D84" s="18"/>
      <c r="E84" s="56" t="str">
        <f t="shared" ref="E84:E85" si="5">IF(D84 = "Yes",".5",IF(ISBLANK(D84),"----","0"))</f>
        <v>----</v>
      </c>
    </row>
    <row r="85" spans="2:5" ht="16.2" thickBot="1">
      <c r="B85" s="68"/>
      <c r="C85" s="91" t="s">
        <v>56</v>
      </c>
      <c r="D85" s="18"/>
      <c r="E85" s="57" t="str">
        <f t="shared" si="5"/>
        <v>----</v>
      </c>
    </row>
    <row r="86" spans="2:5" s="11" customFormat="1" ht="16.2" thickTop="1">
      <c r="B86" s="78"/>
      <c r="C86" s="79"/>
      <c r="D86" s="12" t="s">
        <v>102</v>
      </c>
      <c r="E86" s="48" t="e">
        <f>E82+E83+E84+E85</f>
        <v>#VALUE!</v>
      </c>
    </row>
    <row r="87" spans="2:5" s="5" customFormat="1">
      <c r="B87" s="65" t="s">
        <v>57</v>
      </c>
      <c r="C87" s="66"/>
      <c r="D87" s="6"/>
      <c r="E87" s="44"/>
    </row>
    <row r="88" spans="2:5" ht="31.2">
      <c r="B88" s="68"/>
      <c r="C88" s="69" t="s">
        <v>58</v>
      </c>
      <c r="D88" s="7"/>
      <c r="E88" s="51" t="str">
        <f>IF(D88 = "Yes","1",IF(ISBLANK(D88),"----","0"))</f>
        <v>----</v>
      </c>
    </row>
    <row r="89" spans="2:5">
      <c r="B89" s="68"/>
      <c r="C89" s="71" t="s">
        <v>149</v>
      </c>
      <c r="D89" s="8"/>
      <c r="E89" s="52" t="str">
        <f>IF(D89 = "Yes","1",IF(ISBLANK(D89),"----","0"))</f>
        <v>----</v>
      </c>
    </row>
    <row r="90" spans="2:5" ht="16.2" thickBot="1">
      <c r="B90" s="68"/>
      <c r="C90" s="81" t="s">
        <v>93</v>
      </c>
      <c r="D90" s="10"/>
      <c r="E90" s="53" t="str">
        <f>IF(D90 = "Yes","1",IF(ISBLANK(D90),"----","0"))</f>
        <v>----</v>
      </c>
    </row>
    <row r="91" spans="2:5" s="11" customFormat="1" ht="16.2" thickTop="1">
      <c r="B91" s="78"/>
      <c r="C91" s="79"/>
      <c r="D91" s="12" t="s">
        <v>103</v>
      </c>
      <c r="E91" s="48" t="e">
        <f>E87+E88+E89+E90</f>
        <v>#VALUE!</v>
      </c>
    </row>
    <row r="92" spans="2:5" s="5" customFormat="1" ht="16.05" customHeight="1">
      <c r="B92" s="103" t="s">
        <v>61</v>
      </c>
      <c r="C92" s="104"/>
      <c r="D92" s="97"/>
      <c r="E92" s="44"/>
    </row>
    <row r="93" spans="2:5" ht="31.2">
      <c r="B93" s="68"/>
      <c r="C93" s="69" t="s">
        <v>62</v>
      </c>
      <c r="D93" s="7"/>
      <c r="E93" s="51" t="str">
        <f>IF(D93 = "Ongoing","2",IF(D93 = "Unique event","1", IF(D93="Not specified","0",IF(ISBLANK(D93),"----","0"))))</f>
        <v>----</v>
      </c>
    </row>
    <row r="94" spans="2:5" ht="31.2">
      <c r="B94" s="68"/>
      <c r="C94" s="71" t="s">
        <v>77</v>
      </c>
      <c r="D94" s="8"/>
      <c r="E94" s="52" t="str">
        <f>IF(D94 = "Yes","1",IF(ISBLANK(D94),"----","0"))</f>
        <v>----</v>
      </c>
    </row>
    <row r="95" spans="2:5">
      <c r="B95" s="68"/>
      <c r="C95" s="71" t="s">
        <v>78</v>
      </c>
      <c r="D95" s="8"/>
      <c r="E95" s="52" t="str">
        <f>IF(D95 = "Creative and original","3",IF(D95 = "Satisfied requirements","2", IF(D95="Not impressive","1",IF(ISBLANK(D95),"----","0"))))</f>
        <v>----</v>
      </c>
    </row>
    <row r="96" spans="2:5" ht="31.2">
      <c r="B96" s="68"/>
      <c r="C96" s="71" t="s">
        <v>79</v>
      </c>
      <c r="D96" s="8"/>
      <c r="E96" s="52" t="str">
        <f>IF(D96="Strong &amp; Meaningful.  This chapter made a difference","3",IF(D96="Solid effort","2",IF(D96="Minimal effort.  Room for impovement","1",IF(D96="None","0",IF(ISBLANK(D96),"----","0")))))</f>
        <v>----</v>
      </c>
    </row>
    <row r="97" spans="1:5" ht="31.8" thickBot="1">
      <c r="B97" s="68"/>
      <c r="C97" s="81" t="s">
        <v>44</v>
      </c>
      <c r="D97" s="10"/>
      <c r="E97" s="53" t="str">
        <f>IF(D97="5-10 Posts/Pictures","2",IF(D97="2-4 Posts/Pictures","1.5",IF(D97="1 Post/Picture","1",IF(D97="None","0",IF(ISBLANK(D97),"----","0")))))</f>
        <v>----</v>
      </c>
    </row>
    <row r="98" spans="1:5" s="11" customFormat="1" ht="16.2" thickTop="1">
      <c r="B98" s="78"/>
      <c r="C98" s="79"/>
      <c r="D98" s="12" t="s">
        <v>104</v>
      </c>
      <c r="E98" s="48" t="e">
        <f>E93+E94+E95+E96+E97</f>
        <v>#VALUE!</v>
      </c>
    </row>
    <row r="99" spans="1:5" s="13" customFormat="1" ht="16.2" thickBot="1">
      <c r="B99" s="83"/>
      <c r="C99" s="84"/>
      <c r="D99" s="14" t="s">
        <v>111</v>
      </c>
      <c r="E99" s="49" t="e">
        <f>E79+E86+E91+E98</f>
        <v>#VALUE!</v>
      </c>
    </row>
    <row r="100" spans="1:5" s="15" customFormat="1" ht="18">
      <c r="A100" s="3"/>
      <c r="B100" s="61" t="s">
        <v>80</v>
      </c>
      <c r="C100" s="62"/>
      <c r="D100" s="4"/>
      <c r="E100" s="50"/>
    </row>
    <row r="101" spans="1:5" s="5" customFormat="1">
      <c r="B101" s="65" t="s">
        <v>105</v>
      </c>
      <c r="C101" s="66"/>
      <c r="D101" s="6"/>
      <c r="E101" s="44"/>
    </row>
    <row r="102" spans="1:5">
      <c r="B102" s="68"/>
      <c r="C102" s="69" t="s">
        <v>106</v>
      </c>
      <c r="D102" s="7"/>
      <c r="E102" s="51" t="str">
        <f>IF(D102 = "Yes","1",IF(ISBLANK(D102),"----","0"))</f>
        <v>----</v>
      </c>
    </row>
    <row r="103" spans="1:5">
      <c r="B103" s="68"/>
      <c r="C103" s="71" t="s">
        <v>107</v>
      </c>
      <c r="D103" s="19"/>
      <c r="E103" s="58"/>
    </row>
    <row r="104" spans="1:5">
      <c r="B104" s="68"/>
      <c r="C104" s="87" t="s">
        <v>81</v>
      </c>
      <c r="D104" s="8"/>
      <c r="E104" s="52" t="str">
        <f>IF(D104 = "Yes",".2",IF(ISBLANK(D104),"----","0"))</f>
        <v>----</v>
      </c>
    </row>
    <row r="105" spans="1:5">
      <c r="B105" s="68"/>
      <c r="C105" s="87" t="s">
        <v>82</v>
      </c>
      <c r="D105" s="8"/>
      <c r="E105" s="52" t="str">
        <f t="shared" ref="E105:E108" si="6">IF(D105 = "Yes",".2",IF(ISBLANK(D105),"----","0"))</f>
        <v>----</v>
      </c>
    </row>
    <row r="106" spans="1:5" ht="31.2">
      <c r="B106" s="68"/>
      <c r="C106" s="87" t="s">
        <v>83</v>
      </c>
      <c r="D106" s="8"/>
      <c r="E106" s="52" t="str">
        <f t="shared" si="6"/>
        <v>----</v>
      </c>
    </row>
    <row r="107" spans="1:5">
      <c r="B107" s="68"/>
      <c r="C107" s="87" t="s">
        <v>150</v>
      </c>
      <c r="D107" s="8"/>
      <c r="E107" s="52" t="str">
        <f t="shared" si="6"/>
        <v>----</v>
      </c>
    </row>
    <row r="108" spans="1:5" ht="16.05" customHeight="1">
      <c r="B108" s="68"/>
      <c r="C108" s="87" t="s">
        <v>108</v>
      </c>
      <c r="D108" s="8"/>
      <c r="E108" s="52" t="str">
        <f t="shared" si="6"/>
        <v>----</v>
      </c>
    </row>
    <row r="109" spans="1:5" ht="16.2" thickBot="1">
      <c r="B109" s="68"/>
      <c r="C109" s="81" t="s">
        <v>109</v>
      </c>
      <c r="D109" s="10"/>
      <c r="E109" s="53" t="str">
        <f>IF(D109 = "Creative and original","3",IF(D109 = "Satisfied requirements","2", IF(D109="Not impressive","1",IF(ISBLANK(D109),"----","0"))))</f>
        <v>----</v>
      </c>
    </row>
    <row r="110" spans="1:5" s="11" customFormat="1" ht="16.2" thickTop="1">
      <c r="B110" s="78"/>
      <c r="C110" s="79"/>
      <c r="D110" s="12" t="s">
        <v>142</v>
      </c>
      <c r="E110" s="48" t="e">
        <f>E102+E104+E105+E106+E107+E108+E109</f>
        <v>#VALUE!</v>
      </c>
    </row>
    <row r="111" spans="1:5" s="13" customFormat="1" ht="16.2" thickBot="1">
      <c r="B111" s="83"/>
      <c r="C111" s="84"/>
      <c r="D111" s="14" t="s">
        <v>112</v>
      </c>
      <c r="E111" s="49" t="e">
        <f>E110</f>
        <v>#VALUE!</v>
      </c>
    </row>
    <row r="112" spans="1:5" s="15" customFormat="1" ht="18">
      <c r="A112" s="3"/>
      <c r="B112" s="61" t="s">
        <v>115</v>
      </c>
      <c r="C112" s="62"/>
      <c r="D112" s="4"/>
      <c r="E112" s="50"/>
    </row>
    <row r="113" spans="2:5" s="5" customFormat="1">
      <c r="B113" s="65" t="s">
        <v>116</v>
      </c>
      <c r="C113" s="66"/>
      <c r="D113" s="6"/>
      <c r="E113" s="44"/>
    </row>
    <row r="114" spans="2:5">
      <c r="B114" s="68"/>
      <c r="C114" s="69" t="s">
        <v>113</v>
      </c>
      <c r="D114" s="20"/>
      <c r="E114" s="45"/>
    </row>
    <row r="115" spans="2:5">
      <c r="B115" s="68"/>
      <c r="C115" s="87" t="s">
        <v>84</v>
      </c>
      <c r="D115" s="8"/>
      <c r="E115" s="52" t="str">
        <f>IF(D115 = "Yes","5",IF(ISBLANK(D115),"----","0"))</f>
        <v>----</v>
      </c>
    </row>
    <row r="116" spans="2:5">
      <c r="B116" s="68"/>
      <c r="C116" s="87" t="s">
        <v>85</v>
      </c>
      <c r="D116" s="8"/>
      <c r="E116" s="52" t="str">
        <f>IF(D116 = "Yes","2.5",IF(ISBLANK(D116),"----","0"))</f>
        <v>----</v>
      </c>
    </row>
    <row r="117" spans="2:5">
      <c r="B117" s="68"/>
      <c r="C117" s="87" t="s">
        <v>86</v>
      </c>
      <c r="D117" s="8"/>
      <c r="E117" s="52" t="str">
        <f t="shared" ref="E117:E119" si="7">IF(D117 = "Yes","2.5",IF(ISBLANK(D117),"----","0"))</f>
        <v>----</v>
      </c>
    </row>
    <row r="118" spans="2:5">
      <c r="B118" s="68"/>
      <c r="C118" s="87" t="s">
        <v>87</v>
      </c>
      <c r="D118" s="8"/>
      <c r="E118" s="52" t="str">
        <f t="shared" si="7"/>
        <v>----</v>
      </c>
    </row>
    <row r="119" spans="2:5">
      <c r="B119" s="68"/>
      <c r="C119" s="87" t="s">
        <v>151</v>
      </c>
      <c r="D119" s="8"/>
      <c r="E119" s="52" t="str">
        <f t="shared" si="7"/>
        <v>----</v>
      </c>
    </row>
    <row r="120" spans="2:5" ht="16.2" thickBot="1">
      <c r="B120" s="68"/>
      <c r="C120" s="88" t="s">
        <v>91</v>
      </c>
      <c r="D120" s="10"/>
      <c r="E120" s="53" t="str">
        <f>IF(D120 = "Yes","2",IF(ISBLANK(D120),"----","0"))</f>
        <v>----</v>
      </c>
    </row>
    <row r="121" spans="2:5" s="11" customFormat="1" ht="16.2" thickTop="1">
      <c r="B121" s="78"/>
      <c r="C121" s="79"/>
      <c r="D121" s="12" t="s">
        <v>143</v>
      </c>
      <c r="E121" s="48" t="e">
        <f>E115+E116+E117+E118+E119+E120</f>
        <v>#VALUE!</v>
      </c>
    </row>
    <row r="122" spans="2:5" s="5" customFormat="1">
      <c r="B122" s="65" t="s">
        <v>124</v>
      </c>
      <c r="C122" s="66"/>
      <c r="D122" s="6"/>
      <c r="E122" s="44"/>
    </row>
    <row r="123" spans="2:5" ht="16.05" customHeight="1">
      <c r="B123" s="68"/>
      <c r="C123" s="69" t="s">
        <v>114</v>
      </c>
      <c r="D123" s="16"/>
      <c r="E123" s="54"/>
    </row>
    <row r="124" spans="2:5">
      <c r="B124" s="68"/>
      <c r="C124" s="87" t="s">
        <v>88</v>
      </c>
      <c r="D124" s="8"/>
      <c r="E124" s="52" t="str">
        <f>IF(D124 = "Yes",".5",IF(ISBLANK(D124),"----","0"))</f>
        <v>----</v>
      </c>
    </row>
    <row r="125" spans="2:5">
      <c r="B125" s="68"/>
      <c r="C125" s="87" t="s">
        <v>89</v>
      </c>
      <c r="D125" s="8"/>
      <c r="E125" s="52" t="str">
        <f t="shared" ref="E125:E127" si="8">IF(D125 = "Yes",".5",IF(ISBLANK(D125),"----","0"))</f>
        <v>----</v>
      </c>
    </row>
    <row r="126" spans="2:5">
      <c r="B126" s="68"/>
      <c r="C126" s="87" t="s">
        <v>90</v>
      </c>
      <c r="D126" s="8"/>
      <c r="E126" s="52" t="str">
        <f t="shared" si="8"/>
        <v>----</v>
      </c>
    </row>
    <row r="127" spans="2:5" ht="16.2" thickBot="1">
      <c r="B127" s="68"/>
      <c r="C127" s="88" t="s">
        <v>92</v>
      </c>
      <c r="D127" s="10"/>
      <c r="E127" s="53" t="str">
        <f t="shared" si="8"/>
        <v>----</v>
      </c>
    </row>
    <row r="128" spans="2:5" s="11" customFormat="1" ht="16.2" thickTop="1">
      <c r="B128" s="78"/>
      <c r="C128" s="79"/>
      <c r="D128" s="12" t="s">
        <v>144</v>
      </c>
      <c r="E128" s="48" t="e">
        <f>E123+E124+E125+E126+E127</f>
        <v>#VALUE!</v>
      </c>
    </row>
    <row r="129" spans="2:5" s="13" customFormat="1" ht="16.2" thickBot="1">
      <c r="B129" s="83"/>
      <c r="C129" s="84"/>
      <c r="D129" s="14" t="s">
        <v>118</v>
      </c>
      <c r="E129" s="49" t="e">
        <f>E121+E128</f>
        <v>#VALUE!</v>
      </c>
    </row>
    <row r="130" spans="2:5" s="21" customFormat="1" ht="18">
      <c r="B130" s="40"/>
      <c r="C130" s="43" t="str">
        <f>B6</f>
        <v>Enter School 1 Name Here</v>
      </c>
      <c r="D130" s="22" t="s">
        <v>125</v>
      </c>
      <c r="E130" s="59" t="e">
        <f>E28+E54+E71+E99+E111+E129</f>
        <v>#VALUE!</v>
      </c>
    </row>
  </sheetData>
  <sheetProtection algorithmName="SHA-512" hashValue="+i/TINshdLE878Xwi4Bg3d/MXju38Gl0RLOppswWOt3f0PTJ1PGM4DWQ6HtaZ+raTk1qtZIefHrCl32nCi/wxA==" saltValue="OL1Bz0rmHfAhaE5/xNCrnQ==" spinCount="100000" sheet="1" objects="1" scenarios="1" selectLockedCells="1"/>
  <mergeCells count="3">
    <mergeCell ref="B6:E6"/>
    <mergeCell ref="B92:C92"/>
    <mergeCell ref="B43:C43"/>
  </mergeCells>
  <dataValidations count="6">
    <dataValidation type="list" allowBlank="1" showInputMessage="1" showErrorMessage="1" sqref="D96" xr:uid="{DCD7749E-C9A3-EC46-9E8C-3BC2B84DEDA1}">
      <formula1>$G$1:$G$4</formula1>
    </dataValidation>
    <dataValidation type="list" allowBlank="1" showInputMessage="1" showErrorMessage="1" sqref="D93 D68" xr:uid="{C2F2DD7C-811B-6E42-8F26-D54B7D3101C2}">
      <formula1>$F$1:$F$3</formula1>
    </dataValidation>
    <dataValidation type="list" allowBlank="1" showInputMessage="1" showErrorMessage="1" sqref="D66" xr:uid="{83A79597-DE1A-2844-A532-1A60F7BA7C04}">
      <formula1>$E$1:$E$4</formula1>
    </dataValidation>
    <dataValidation type="list" allowBlank="1" showInputMessage="1" showErrorMessage="1" sqref="D69 D97 D52" xr:uid="{89DA17B3-9797-754A-8576-359963475D29}">
      <formula1>$D$1:$D$4</formula1>
    </dataValidation>
    <dataValidation type="list" allowBlank="1" showInputMessage="1" showErrorMessage="1" sqref="D11 D95 D35 D64 D41 D19 D13 D51 D109" xr:uid="{05CB6834-00EE-1E4E-B4FC-7AE0A9AD4BD4}">
      <formula1>$C$1:$C$3</formula1>
    </dataValidation>
    <dataValidation type="list" allowBlank="1" showInputMessage="1" showErrorMessage="1" sqref="D65 D12 D94 D9:D10 D38:D40 D31:D34 D14 D58:D63 D25:D26 D88:D90 D75:D78 D82:D85 D17:D18 D20:D22 D45:D50 D67 D104:D108 D102 D115:D120 D124:D127" xr:uid="{9EA4BB76-8204-074E-90D6-381ED555BD55}">
      <formula1>$A$1:$A$2</formula1>
    </dataValidation>
  </dataValidations>
  <printOptions horizontalCentered="1"/>
  <pageMargins left="0.7" right="0.7" top="0.75" bottom="0.75" header="0.3" footer="0.3"/>
  <pageSetup scale="90" fitToHeight="3" orientation="portrait" horizontalDpi="0" verticalDpi="0"/>
  <rowBreaks count="3" manualBreakCount="3">
    <brk id="42" max="16383" man="1"/>
    <brk id="79" max="16383" man="1"/>
    <brk id="1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5ACE8-F737-C140-A529-964C11F2E206}">
  <dimension ref="A1:G130"/>
  <sheetViews>
    <sheetView topLeftCell="B6" zoomScale="125" zoomScaleNormal="125" workbookViewId="0">
      <selection activeCell="B6" sqref="B6:E6"/>
    </sheetView>
  </sheetViews>
  <sheetFormatPr defaultColWidth="10.796875" defaultRowHeight="15.6"/>
  <cols>
    <col min="1" max="1" width="6" style="1" hidden="1" customWidth="1"/>
    <col min="2" max="2" width="5.296875" style="1" customWidth="1"/>
    <col min="3" max="3" width="57" style="2" customWidth="1"/>
    <col min="4" max="4" width="19.5" style="1" bestFit="1" customWidth="1"/>
    <col min="5" max="5" width="10" style="24" bestFit="1" customWidth="1"/>
    <col min="6" max="6" width="10.5" style="1" customWidth="1"/>
    <col min="7" max="16384" width="10.796875" style="1"/>
  </cols>
  <sheetData>
    <row r="1" spans="1:7" hidden="1">
      <c r="A1" s="1" t="s">
        <v>0</v>
      </c>
      <c r="C1" s="2" t="s">
        <v>8</v>
      </c>
      <c r="D1" s="1" t="s">
        <v>40</v>
      </c>
      <c r="E1" s="23" t="s">
        <v>46</v>
      </c>
      <c r="F1" s="1" t="s">
        <v>63</v>
      </c>
      <c r="G1" s="1" t="s">
        <v>67</v>
      </c>
    </row>
    <row r="2" spans="1:7" hidden="1">
      <c r="A2" s="1" t="s">
        <v>1</v>
      </c>
      <c r="C2" s="2" t="s">
        <v>11</v>
      </c>
      <c r="D2" s="1" t="s">
        <v>41</v>
      </c>
      <c r="E2" s="23" t="s">
        <v>0</v>
      </c>
      <c r="F2" s="1" t="s">
        <v>64</v>
      </c>
      <c r="G2" s="1" t="s">
        <v>66</v>
      </c>
    </row>
    <row r="3" spans="1:7" hidden="1">
      <c r="C3" s="2" t="s">
        <v>9</v>
      </c>
      <c r="D3" s="1" t="s">
        <v>42</v>
      </c>
      <c r="E3" s="23" t="s">
        <v>47</v>
      </c>
      <c r="F3" s="1" t="s">
        <v>65</v>
      </c>
      <c r="G3" s="1" t="s">
        <v>68</v>
      </c>
    </row>
    <row r="4" spans="1:7" hidden="1">
      <c r="D4" s="1" t="s">
        <v>43</v>
      </c>
      <c r="E4" s="23" t="s">
        <v>1</v>
      </c>
      <c r="G4" s="1" t="s">
        <v>43</v>
      </c>
    </row>
    <row r="5" spans="1:7" hidden="1"/>
    <row r="6" spans="1:7" ht="16.95" customHeight="1" thickBot="1">
      <c r="B6" s="102" t="s">
        <v>130</v>
      </c>
      <c r="C6" s="102"/>
      <c r="D6" s="102"/>
      <c r="E6" s="102"/>
    </row>
    <row r="7" spans="1:7" s="3" customFormat="1" ht="18">
      <c r="B7" s="61" t="s">
        <v>122</v>
      </c>
      <c r="C7" s="62"/>
      <c r="D7" s="4"/>
      <c r="E7" s="25"/>
    </row>
    <row r="8" spans="1:7" s="5" customFormat="1">
      <c r="B8" s="65" t="s">
        <v>5</v>
      </c>
      <c r="C8" s="66"/>
      <c r="D8" s="6"/>
      <c r="E8" s="44"/>
    </row>
    <row r="9" spans="1:7">
      <c r="B9" s="68"/>
      <c r="C9" s="69" t="s">
        <v>2</v>
      </c>
      <c r="D9" s="7"/>
      <c r="E9" s="45" t="str">
        <f>IF(D9 = "Yes","1",IF(ISBLANK(D9),"----","0"))</f>
        <v>----</v>
      </c>
    </row>
    <row r="10" spans="1:7" ht="31.2">
      <c r="B10" s="68"/>
      <c r="C10" s="71" t="s">
        <v>12</v>
      </c>
      <c r="D10" s="8"/>
      <c r="E10" s="46" t="str">
        <f>IF(D10 = "Yes","1",IF(ISBLANK(D10),"----","0"))</f>
        <v>----</v>
      </c>
    </row>
    <row r="11" spans="1:7" ht="31.2">
      <c r="B11" s="68"/>
      <c r="C11" s="71" t="s">
        <v>13</v>
      </c>
      <c r="D11" s="8"/>
      <c r="E11" s="46" t="str">
        <f>IF(D11 = "Creative and original","3",IF(D11 = "Satisfied requirements","2", IF(D11="Not impressive","1",IF(ISBLANK(D11),"----","0"))))</f>
        <v>----</v>
      </c>
    </row>
    <row r="12" spans="1:7" ht="31.2">
      <c r="A12" s="9"/>
      <c r="B12" s="68"/>
      <c r="C12" s="74" t="s">
        <v>18</v>
      </c>
      <c r="D12" s="8"/>
      <c r="E12" s="46" t="str">
        <f>IF(D12 = "Yes","1",IF(ISBLANK(D12),"----","0"))</f>
        <v>----</v>
      </c>
    </row>
    <row r="13" spans="1:7" ht="31.2">
      <c r="A13" s="9"/>
      <c r="B13" s="68"/>
      <c r="C13" s="74" t="s">
        <v>69</v>
      </c>
      <c r="D13" s="8"/>
      <c r="E13" s="46" t="str">
        <f>IF(D13 = "Creative and original","3",IF(D13 = "Satisfied requirements","2", IF(D13="Not impressive","1",IF(ISBLANK(D13),"----","0"))))</f>
        <v>----</v>
      </c>
    </row>
    <row r="14" spans="1:7" ht="31.8" thickBot="1">
      <c r="A14" s="9"/>
      <c r="B14" s="68"/>
      <c r="C14" s="75" t="s">
        <v>94</v>
      </c>
      <c r="D14" s="10"/>
      <c r="E14" s="47" t="str">
        <f>IF(D14 = "Yes","1",IF(ISBLANK(D14),"----","0"))</f>
        <v>----</v>
      </c>
    </row>
    <row r="15" spans="1:7" s="11" customFormat="1" ht="16.2" thickTop="1">
      <c r="B15" s="78"/>
      <c r="C15" s="79"/>
      <c r="D15" s="12" t="s">
        <v>119</v>
      </c>
      <c r="E15" s="48" t="e">
        <f>E9+E10+E11+E12+E13+E14</f>
        <v>#VALUE!</v>
      </c>
    </row>
    <row r="16" spans="1:7" s="5" customFormat="1">
      <c r="B16" s="65" t="s">
        <v>6</v>
      </c>
      <c r="C16" s="66"/>
      <c r="D16" s="6"/>
      <c r="E16" s="44"/>
    </row>
    <row r="17" spans="1:5">
      <c r="B17" s="68"/>
      <c r="C17" s="69" t="s">
        <v>17</v>
      </c>
      <c r="D17" s="7"/>
      <c r="E17" s="45" t="str">
        <f>IF(D17 = "Yes","1",IF(ISBLANK(D17),"----","0"))</f>
        <v>----</v>
      </c>
    </row>
    <row r="18" spans="1:5">
      <c r="B18" s="68"/>
      <c r="C18" s="71" t="s">
        <v>70</v>
      </c>
      <c r="D18" s="8"/>
      <c r="E18" s="46" t="str">
        <f>IF(D18 = "Yes","1",IF(ISBLANK(D18),"----","0"))</f>
        <v>----</v>
      </c>
    </row>
    <row r="19" spans="1:5">
      <c r="B19" s="68"/>
      <c r="C19" s="71" t="s">
        <v>10</v>
      </c>
      <c r="D19" s="8"/>
      <c r="E19" s="46" t="str">
        <f>IF(D19 = "Creative and original","3",IF(D19 = "Satisfied requirements","2", IF(D19="Not impressive","1",IF(ISBLANK(D19),"----","0"))))</f>
        <v>----</v>
      </c>
    </row>
    <row r="20" spans="1:5">
      <c r="B20" s="68"/>
      <c r="C20" s="71" t="s">
        <v>19</v>
      </c>
      <c r="D20" s="8"/>
      <c r="E20" s="46" t="str">
        <f>IF(D20 = "Yes","1",IF(ISBLANK(D20),"----","0"))</f>
        <v>----</v>
      </c>
    </row>
    <row r="21" spans="1:5">
      <c r="B21" s="68"/>
      <c r="C21" s="71" t="s">
        <v>3</v>
      </c>
      <c r="D21" s="8"/>
      <c r="E21" s="46" t="str">
        <f>IF(D21 = "Yes","1",IF(ISBLANK(D21),"----","0"))</f>
        <v>----</v>
      </c>
    </row>
    <row r="22" spans="1:5" ht="16.2" thickBot="1">
      <c r="B22" s="68"/>
      <c r="C22" s="81" t="s">
        <v>4</v>
      </c>
      <c r="D22" s="10"/>
      <c r="E22" s="47" t="str">
        <f>IF(D22 = "Yes","1",IF(ISBLANK(D22),"----","0"))</f>
        <v>----</v>
      </c>
    </row>
    <row r="23" spans="1:5" s="11" customFormat="1" ht="16.2" thickTop="1">
      <c r="B23" s="78"/>
      <c r="C23" s="79"/>
      <c r="D23" s="12" t="s">
        <v>120</v>
      </c>
      <c r="E23" s="48" t="e">
        <f>E17+E18+E19+E20+E21+E22</f>
        <v>#VALUE!</v>
      </c>
    </row>
    <row r="24" spans="1:5" s="5" customFormat="1">
      <c r="B24" s="65" t="s">
        <v>7</v>
      </c>
      <c r="C24" s="66"/>
      <c r="D24" s="6"/>
      <c r="E24" s="44"/>
    </row>
    <row r="25" spans="1:5">
      <c r="B25" s="68"/>
      <c r="C25" s="69" t="s">
        <v>14</v>
      </c>
      <c r="D25" s="7"/>
      <c r="E25" s="45" t="str">
        <f>IF(D25 = "Yes","1",IF(ISBLANK(D25),"----","0"))</f>
        <v>----</v>
      </c>
    </row>
    <row r="26" spans="1:5" ht="16.2" thickBot="1">
      <c r="B26" s="68"/>
      <c r="C26" s="81" t="s">
        <v>15</v>
      </c>
      <c r="D26" s="10"/>
      <c r="E26" s="47" t="str">
        <f>IF(D26 = "Yes","1",IF(ISBLANK(D26),"----","0"))</f>
        <v>----</v>
      </c>
    </row>
    <row r="27" spans="1:5" s="11" customFormat="1" ht="16.2" thickTop="1">
      <c r="B27" s="78"/>
      <c r="C27" s="79"/>
      <c r="D27" s="12" t="s">
        <v>121</v>
      </c>
      <c r="E27" s="48" t="e">
        <f>E25+E26</f>
        <v>#VALUE!</v>
      </c>
    </row>
    <row r="28" spans="1:5" s="13" customFormat="1" ht="16.2" thickBot="1">
      <c r="B28" s="83"/>
      <c r="C28" s="84"/>
      <c r="D28" s="14" t="s">
        <v>96</v>
      </c>
      <c r="E28" s="49" t="e">
        <f>E27+E23+E15</f>
        <v>#VALUE!</v>
      </c>
    </row>
    <row r="29" spans="1:5" s="15" customFormat="1" ht="18">
      <c r="A29" s="3"/>
      <c r="B29" s="61" t="s">
        <v>16</v>
      </c>
      <c r="C29" s="62"/>
      <c r="D29" s="4"/>
      <c r="E29" s="50"/>
    </row>
    <row r="30" spans="1:5" s="5" customFormat="1">
      <c r="B30" s="65" t="s">
        <v>20</v>
      </c>
      <c r="C30" s="66"/>
      <c r="D30" s="6"/>
      <c r="E30" s="44"/>
    </row>
    <row r="31" spans="1:5" ht="31.2">
      <c r="B31" s="68"/>
      <c r="C31" s="69" t="s">
        <v>71</v>
      </c>
      <c r="D31" s="7"/>
      <c r="E31" s="45" t="str">
        <f>IF(D31 = "Yes","1",IF(ISBLANK(D31),"----","0"))</f>
        <v>----</v>
      </c>
    </row>
    <row r="32" spans="1:5">
      <c r="B32" s="68"/>
      <c r="C32" s="71" t="s">
        <v>27</v>
      </c>
      <c r="D32" s="8"/>
      <c r="E32" s="46" t="str">
        <f>IF(D32 = "Yes","1",IF(ISBLANK(D32),"----","0"))</f>
        <v>----</v>
      </c>
    </row>
    <row r="33" spans="2:5">
      <c r="B33" s="68"/>
      <c r="C33" s="71" t="s">
        <v>21</v>
      </c>
      <c r="D33" s="8"/>
      <c r="E33" s="46" t="str">
        <f t="shared" ref="E33:E34" si="0">IF(D33 = "Yes","1",IF(ISBLANK(D33),"----","0"))</f>
        <v>----</v>
      </c>
    </row>
    <row r="34" spans="2:5">
      <c r="B34" s="68"/>
      <c r="C34" s="71" t="s">
        <v>22</v>
      </c>
      <c r="D34" s="8"/>
      <c r="E34" s="46" t="str">
        <f t="shared" si="0"/>
        <v>----</v>
      </c>
    </row>
    <row r="35" spans="2:5" ht="16.2" thickBot="1">
      <c r="B35" s="68"/>
      <c r="C35" s="81" t="s">
        <v>23</v>
      </c>
      <c r="D35" s="10"/>
      <c r="E35" s="47" t="str">
        <f>IF(D35 = "Creative and original","3",IF(D35 = "Satisfied requirements","2", IF(D35="Not impressive","1",IF(ISBLANK(D35),"----","0"))))</f>
        <v>----</v>
      </c>
    </row>
    <row r="36" spans="2:5" s="11" customFormat="1" ht="16.2" thickTop="1">
      <c r="B36" s="78"/>
      <c r="C36" s="79"/>
      <c r="D36" s="12" t="s">
        <v>139</v>
      </c>
      <c r="E36" s="48" t="e">
        <f>E31+E32+E33+E34+E35</f>
        <v>#VALUE!</v>
      </c>
    </row>
    <row r="37" spans="2:5" s="5" customFormat="1">
      <c r="B37" s="65" t="s">
        <v>24</v>
      </c>
      <c r="C37" s="66"/>
      <c r="D37" s="6"/>
      <c r="E37" s="44"/>
    </row>
    <row r="38" spans="2:5" ht="46.8">
      <c r="B38" s="68"/>
      <c r="C38" s="69" t="s">
        <v>33</v>
      </c>
      <c r="D38" s="7"/>
      <c r="E38" s="51" t="str">
        <f>IF(D38 = "Yes","1",IF(ISBLANK(D38),"----","0"))</f>
        <v>----</v>
      </c>
    </row>
    <row r="39" spans="2:5">
      <c r="B39" s="68"/>
      <c r="C39" s="71" t="s">
        <v>25</v>
      </c>
      <c r="D39" s="8"/>
      <c r="E39" s="52" t="str">
        <f>IF(D39 = "Yes","1",IF(ISBLANK(D39),"----","0"))</f>
        <v>----</v>
      </c>
    </row>
    <row r="40" spans="2:5">
      <c r="B40" s="68"/>
      <c r="C40" s="71" t="s">
        <v>26</v>
      </c>
      <c r="D40" s="8"/>
      <c r="E40" s="52" t="str">
        <f>IF(D40 = "Yes","1",IF(ISBLANK(D40),"----","0"))</f>
        <v>----</v>
      </c>
    </row>
    <row r="41" spans="2:5" ht="16.95" customHeight="1" thickBot="1">
      <c r="B41" s="68"/>
      <c r="C41" s="81" t="s">
        <v>146</v>
      </c>
      <c r="D41" s="10"/>
      <c r="E41" s="53" t="str">
        <f>IF(D41 = "Creative and original","3",IF(D41 = "Satisfied requirements","2", IF(D41="Not impressive","1",IF(ISBLANK(D41),"----","0"))))</f>
        <v>----</v>
      </c>
    </row>
    <row r="42" spans="2:5" s="11" customFormat="1" ht="16.2" thickTop="1">
      <c r="B42" s="78"/>
      <c r="C42" s="79"/>
      <c r="D42" s="12" t="s">
        <v>140</v>
      </c>
      <c r="E42" s="48" t="e">
        <f>E37+E38+E39+E40+E41</f>
        <v>#VALUE!</v>
      </c>
    </row>
    <row r="43" spans="2:5" s="5" customFormat="1" ht="33" customHeight="1">
      <c r="B43" s="103" t="s">
        <v>123</v>
      </c>
      <c r="C43" s="104"/>
      <c r="D43" s="99"/>
      <c r="E43" s="44"/>
    </row>
    <row r="44" spans="2:5">
      <c r="B44" s="68"/>
      <c r="C44" s="69" t="s">
        <v>28</v>
      </c>
      <c r="D44" s="16"/>
      <c r="E44" s="54"/>
    </row>
    <row r="45" spans="2:5">
      <c r="B45" s="68"/>
      <c r="C45" s="87" t="s">
        <v>72</v>
      </c>
      <c r="D45" s="8"/>
      <c r="E45" s="52" t="str">
        <f>IF(D45 = "Yes",".2",IF(ISBLANK(D45),"----","0"))</f>
        <v>----</v>
      </c>
    </row>
    <row r="46" spans="2:5">
      <c r="B46" s="68"/>
      <c r="C46" s="87" t="s">
        <v>30</v>
      </c>
      <c r="D46" s="8"/>
      <c r="E46" s="52" t="str">
        <f t="shared" ref="E46:E49" si="1">IF(D46 = "Yes",".2",IF(ISBLANK(D46),"----","0"))</f>
        <v>----</v>
      </c>
    </row>
    <row r="47" spans="2:5">
      <c r="B47" s="68"/>
      <c r="C47" s="87" t="s">
        <v>29</v>
      </c>
      <c r="D47" s="8"/>
      <c r="E47" s="52" t="str">
        <f t="shared" si="1"/>
        <v>----</v>
      </c>
    </row>
    <row r="48" spans="2:5">
      <c r="B48" s="68"/>
      <c r="C48" s="87" t="s">
        <v>73</v>
      </c>
      <c r="D48" s="8"/>
      <c r="E48" s="52" t="str">
        <f t="shared" si="1"/>
        <v>----</v>
      </c>
    </row>
    <row r="49" spans="1:5">
      <c r="B49" s="68"/>
      <c r="C49" s="87" t="s">
        <v>31</v>
      </c>
      <c r="D49" s="8"/>
      <c r="E49" s="52" t="str">
        <f t="shared" si="1"/>
        <v>----</v>
      </c>
    </row>
    <row r="50" spans="1:5">
      <c r="B50" s="68"/>
      <c r="C50" s="71" t="s">
        <v>32</v>
      </c>
      <c r="D50" s="8"/>
      <c r="E50" s="52" t="str">
        <f>IF(D50 = "Yes","0",IF(ISBLANK(D50),"----","1"))</f>
        <v>----</v>
      </c>
    </row>
    <row r="51" spans="1:5" ht="16.05" customHeight="1">
      <c r="B51" s="68"/>
      <c r="C51" s="71" t="s">
        <v>145</v>
      </c>
      <c r="D51" s="8"/>
      <c r="E51" s="52" t="str">
        <f>IF(D51 = "Creative and original","3",IF(D51 = "Satisfied requirements","2", IF(D51="Not impressive","1",IF(ISBLANK(D51),"----","0"))))</f>
        <v>----</v>
      </c>
    </row>
    <row r="52" spans="1:5" ht="31.8" thickBot="1">
      <c r="B52" s="68"/>
      <c r="C52" s="81" t="s">
        <v>44</v>
      </c>
      <c r="D52" s="10"/>
      <c r="E52" s="53" t="str">
        <f>IF(D52="5-10 Posts/Pictures","2",IF(D52="2-4 Posts/Pictures","1.5",IF(D52="1 Post/Picture","1",IF(D52="None","0",IF(ISBLANK(D52),"----","0")))))</f>
        <v>----</v>
      </c>
    </row>
    <row r="53" spans="1:5" s="11" customFormat="1" ht="16.2" thickTop="1">
      <c r="B53" s="78"/>
      <c r="C53" s="79"/>
      <c r="D53" s="12" t="s">
        <v>141</v>
      </c>
      <c r="E53" s="48" t="e">
        <f>+E45+E46+E47+E48+E49+E50+E51+E52</f>
        <v>#VALUE!</v>
      </c>
    </row>
    <row r="54" spans="1:5" s="13" customFormat="1" ht="16.2" thickBot="1">
      <c r="B54" s="83"/>
      <c r="C54" s="84"/>
      <c r="D54" s="14" t="s">
        <v>99</v>
      </c>
      <c r="E54" s="49" t="e">
        <f>E36+E42+E53</f>
        <v>#VALUE!</v>
      </c>
    </row>
    <row r="55" spans="1:5" s="15" customFormat="1" ht="18">
      <c r="A55" s="3"/>
      <c r="B55" s="61" t="s">
        <v>34</v>
      </c>
      <c r="C55" s="62"/>
      <c r="D55" s="4"/>
      <c r="E55" s="50"/>
    </row>
    <row r="56" spans="1:5" s="5" customFormat="1">
      <c r="B56" s="65" t="s">
        <v>59</v>
      </c>
      <c r="C56" s="66"/>
      <c r="D56" s="6"/>
      <c r="E56" s="44"/>
    </row>
    <row r="57" spans="1:5">
      <c r="B57" s="68"/>
      <c r="C57" s="69" t="s">
        <v>60</v>
      </c>
      <c r="D57" s="16"/>
      <c r="E57" s="54"/>
    </row>
    <row r="58" spans="1:5">
      <c r="B58" s="68"/>
      <c r="C58" s="87" t="s">
        <v>35</v>
      </c>
      <c r="D58" s="8"/>
      <c r="E58" s="52" t="str">
        <f>IF(D58 = "Yes",".2",IF(ISBLANK(D58),"----","0"))</f>
        <v>----</v>
      </c>
    </row>
    <row r="59" spans="1:5">
      <c r="B59" s="68"/>
      <c r="C59" s="87" t="s">
        <v>36</v>
      </c>
      <c r="D59" s="8"/>
      <c r="E59" s="52" t="str">
        <f t="shared" ref="E59:E62" si="2">IF(D59 = "Yes",".2",IF(ISBLANK(D59),"----","0"))</f>
        <v>----</v>
      </c>
    </row>
    <row r="60" spans="1:5">
      <c r="B60" s="68"/>
      <c r="C60" s="87" t="s">
        <v>38</v>
      </c>
      <c r="D60" s="8"/>
      <c r="E60" s="52" t="str">
        <f t="shared" si="2"/>
        <v>----</v>
      </c>
    </row>
    <row r="61" spans="1:5">
      <c r="B61" s="68"/>
      <c r="C61" s="87" t="s">
        <v>39</v>
      </c>
      <c r="D61" s="8"/>
      <c r="E61" s="52" t="str">
        <f t="shared" si="2"/>
        <v>----</v>
      </c>
    </row>
    <row r="62" spans="1:5">
      <c r="B62" s="68"/>
      <c r="C62" s="87" t="s">
        <v>37</v>
      </c>
      <c r="D62" s="8"/>
      <c r="E62" s="52" t="str">
        <f t="shared" si="2"/>
        <v>----</v>
      </c>
    </row>
    <row r="63" spans="1:5">
      <c r="B63" s="68"/>
      <c r="C63" s="71" t="s">
        <v>32</v>
      </c>
      <c r="D63" s="8"/>
      <c r="E63" s="52" t="str">
        <f>IF(D63 = "Yes","0",IF(ISBLANK(D63),"----","1"))</f>
        <v>----</v>
      </c>
    </row>
    <row r="64" spans="1:5" ht="16.95" customHeight="1">
      <c r="B64" s="68"/>
      <c r="C64" s="71" t="s">
        <v>74</v>
      </c>
      <c r="D64" s="8"/>
      <c r="E64" s="52" t="str">
        <f>IF(D64 = "Creative and original","3",IF(D64 = "Satisfied requirements","2", IF(D64="Not impressive","1",IF(ISBLANK(D64),"----","0"))))</f>
        <v>----</v>
      </c>
    </row>
    <row r="65" spans="1:5" ht="31.2">
      <c r="B65" s="68"/>
      <c r="C65" s="71" t="s">
        <v>75</v>
      </c>
      <c r="D65" s="8"/>
      <c r="E65" s="52" t="str">
        <f t="shared" ref="E65" si="3">IF(D65 = "Yes","1",IF(ISBLANK(D65),"----","0"))</f>
        <v>----</v>
      </c>
    </row>
    <row r="66" spans="1:5">
      <c r="B66" s="68"/>
      <c r="C66" s="71" t="s">
        <v>45</v>
      </c>
      <c r="D66" s="8"/>
      <c r="E66" s="52" t="str">
        <f>IF(D66 = "Extremely","3",IF(D66 = "Yes","2", IF(D66="Kind of","1",IF(ISBLANK(D66),"----","0"))))</f>
        <v>----</v>
      </c>
    </row>
    <row r="67" spans="1:5">
      <c r="B67" s="68"/>
      <c r="C67" s="71" t="s">
        <v>76</v>
      </c>
      <c r="D67" s="8"/>
      <c r="E67" s="52" t="str">
        <f>IF(D67 = "Yes","1",IF(ISBLANK(D67),"----","0"))</f>
        <v>----</v>
      </c>
    </row>
    <row r="68" spans="1:5" ht="31.2">
      <c r="B68" s="68"/>
      <c r="C68" s="71" t="s">
        <v>100</v>
      </c>
      <c r="D68" s="8"/>
      <c r="E68" s="52" t="str">
        <f>IF(D68 = "Ongoing","2",IF(D68 = "Unique event","1", IF(D68="Not specified","0",IF(ISBLANK(D68),"----","0"))))</f>
        <v>----</v>
      </c>
    </row>
    <row r="69" spans="1:5" ht="31.8" thickBot="1">
      <c r="B69" s="68"/>
      <c r="C69" s="81" t="s">
        <v>44</v>
      </c>
      <c r="D69" s="10"/>
      <c r="E69" s="53" t="str">
        <f>IF(D69="5-10 Posts/Pictures","2",IF(D69="2-4 Posts/Pictures","1.5",IF(D69="1 Post/Picture","1",IF(D69="None","0",IF(ISBLANK(D69),"----","0")))))</f>
        <v>----</v>
      </c>
    </row>
    <row r="70" spans="1:5" s="11" customFormat="1" ht="16.2" thickTop="1">
      <c r="B70" s="78"/>
      <c r="C70" s="79"/>
      <c r="D70" s="12" t="s">
        <v>147</v>
      </c>
      <c r="E70" s="48" t="e">
        <f>E58+E59+E60+E61+E62+E63+E64+E65+E66+E67+E68+E69</f>
        <v>#VALUE!</v>
      </c>
    </row>
    <row r="71" spans="1:5" s="13" customFormat="1" ht="16.2" thickBot="1">
      <c r="B71" s="83"/>
      <c r="C71" s="84"/>
      <c r="D71" s="14" t="s">
        <v>148</v>
      </c>
      <c r="E71" s="49" t="e">
        <f>E70</f>
        <v>#VALUE!</v>
      </c>
    </row>
    <row r="72" spans="1:5" s="15" customFormat="1" ht="18">
      <c r="A72" s="3"/>
      <c r="B72" s="61" t="s">
        <v>48</v>
      </c>
      <c r="C72" s="62"/>
      <c r="D72" s="4"/>
      <c r="E72" s="50"/>
    </row>
    <row r="73" spans="1:5" s="5" customFormat="1">
      <c r="B73" s="65" t="s">
        <v>49</v>
      </c>
      <c r="C73" s="66"/>
      <c r="D73" s="6"/>
      <c r="E73" s="44"/>
    </row>
    <row r="74" spans="1:5">
      <c r="B74" s="68"/>
      <c r="C74" s="69" t="s">
        <v>50</v>
      </c>
      <c r="D74" s="16"/>
      <c r="E74" s="54"/>
    </row>
    <row r="75" spans="1:5">
      <c r="B75" s="68"/>
      <c r="C75" s="87" t="s">
        <v>51</v>
      </c>
      <c r="D75" s="8"/>
      <c r="E75" s="52" t="str">
        <f>IF(D75 = "Yes",".5",IF(ISBLANK(D75),"----","0"))</f>
        <v>----</v>
      </c>
    </row>
    <row r="76" spans="1:5">
      <c r="B76" s="68"/>
      <c r="C76" s="87" t="s">
        <v>52</v>
      </c>
      <c r="D76" s="8"/>
      <c r="E76" s="52" t="str">
        <f t="shared" ref="E76:E78" si="4">IF(D76 = "Yes",".5",IF(ISBLANK(D76),"----","0"))</f>
        <v>----</v>
      </c>
    </row>
    <row r="77" spans="1:5">
      <c r="B77" s="68"/>
      <c r="C77" s="87" t="s">
        <v>53</v>
      </c>
      <c r="D77" s="8"/>
      <c r="E77" s="52" t="str">
        <f t="shared" si="4"/>
        <v>----</v>
      </c>
    </row>
    <row r="78" spans="1:5" ht="16.2" thickBot="1">
      <c r="B78" s="68"/>
      <c r="C78" s="88" t="s">
        <v>54</v>
      </c>
      <c r="D78" s="10"/>
      <c r="E78" s="53" t="str">
        <f t="shared" si="4"/>
        <v>----</v>
      </c>
    </row>
    <row r="79" spans="1:5" s="11" customFormat="1" ht="16.2" thickTop="1">
      <c r="B79" s="78"/>
      <c r="C79" s="79"/>
      <c r="D79" s="12" t="s">
        <v>101</v>
      </c>
      <c r="E79" s="48" t="e">
        <f>E75+E76+E77+E78</f>
        <v>#VALUE!</v>
      </c>
    </row>
    <row r="80" spans="1:5" s="5" customFormat="1">
      <c r="B80" s="65" t="s">
        <v>55</v>
      </c>
      <c r="C80" s="66"/>
      <c r="D80" s="6"/>
      <c r="E80" s="44"/>
    </row>
    <row r="81" spans="2:5">
      <c r="B81" s="68"/>
      <c r="C81" s="89" t="s">
        <v>50</v>
      </c>
      <c r="D81" s="17"/>
      <c r="E81" s="55"/>
    </row>
    <row r="82" spans="2:5">
      <c r="B82" s="68"/>
      <c r="C82" s="91" t="s">
        <v>51</v>
      </c>
      <c r="D82" s="18"/>
      <c r="E82" s="56" t="str">
        <f>IF(D82 = "Yes",".5",IF(ISBLANK(D82),"----","0"))</f>
        <v>----</v>
      </c>
    </row>
    <row r="83" spans="2:5">
      <c r="B83" s="68"/>
      <c r="C83" s="91" t="s">
        <v>52</v>
      </c>
      <c r="D83" s="18"/>
      <c r="E83" s="56" t="str">
        <f>IF(D83 = "Yes",".5",IF(ISBLANK(D83),"----","0"))</f>
        <v>----</v>
      </c>
    </row>
    <row r="84" spans="2:5">
      <c r="B84" s="68"/>
      <c r="C84" s="91" t="s">
        <v>53</v>
      </c>
      <c r="D84" s="18"/>
      <c r="E84" s="56" t="str">
        <f t="shared" ref="E84:E85" si="5">IF(D84 = "Yes",".5",IF(ISBLANK(D84),"----","0"))</f>
        <v>----</v>
      </c>
    </row>
    <row r="85" spans="2:5" ht="16.2" thickBot="1">
      <c r="B85" s="68"/>
      <c r="C85" s="91" t="s">
        <v>56</v>
      </c>
      <c r="D85" s="18"/>
      <c r="E85" s="57" t="str">
        <f t="shared" si="5"/>
        <v>----</v>
      </c>
    </row>
    <row r="86" spans="2:5" s="11" customFormat="1" ht="16.2" thickTop="1">
      <c r="B86" s="78"/>
      <c r="C86" s="79"/>
      <c r="D86" s="12" t="s">
        <v>102</v>
      </c>
      <c r="E86" s="48" t="e">
        <f>E82+E83+E84+E85</f>
        <v>#VALUE!</v>
      </c>
    </row>
    <row r="87" spans="2:5" s="5" customFormat="1">
      <c r="B87" s="65" t="s">
        <v>57</v>
      </c>
      <c r="C87" s="66"/>
      <c r="D87" s="6"/>
      <c r="E87" s="44"/>
    </row>
    <row r="88" spans="2:5" ht="31.2">
      <c r="B88" s="68"/>
      <c r="C88" s="69" t="s">
        <v>58</v>
      </c>
      <c r="D88" s="7"/>
      <c r="E88" s="51" t="str">
        <f>IF(D88 = "Yes","1",IF(ISBLANK(D88),"----","0"))</f>
        <v>----</v>
      </c>
    </row>
    <row r="89" spans="2:5">
      <c r="B89" s="68"/>
      <c r="C89" s="71" t="s">
        <v>149</v>
      </c>
      <c r="D89" s="8"/>
      <c r="E89" s="52" t="str">
        <f>IF(D89 = "Yes","1",IF(ISBLANK(D89),"----","0"))</f>
        <v>----</v>
      </c>
    </row>
    <row r="90" spans="2:5" ht="16.2" thickBot="1">
      <c r="B90" s="68"/>
      <c r="C90" s="81" t="s">
        <v>93</v>
      </c>
      <c r="D90" s="10"/>
      <c r="E90" s="53" t="str">
        <f>IF(D90 = "Yes","1",IF(ISBLANK(D90),"----","0"))</f>
        <v>----</v>
      </c>
    </row>
    <row r="91" spans="2:5" s="11" customFormat="1" ht="16.2" thickTop="1">
      <c r="B91" s="78"/>
      <c r="C91" s="79"/>
      <c r="D91" s="12" t="s">
        <v>103</v>
      </c>
      <c r="E91" s="48" t="e">
        <f>E87+E88+E89+E90</f>
        <v>#VALUE!</v>
      </c>
    </row>
    <row r="92" spans="2:5" s="5" customFormat="1" ht="16.05" customHeight="1">
      <c r="B92" s="103" t="s">
        <v>61</v>
      </c>
      <c r="C92" s="104"/>
      <c r="D92" s="97"/>
      <c r="E92" s="44"/>
    </row>
    <row r="93" spans="2:5" ht="31.2">
      <c r="B93" s="68"/>
      <c r="C93" s="69" t="s">
        <v>62</v>
      </c>
      <c r="D93" s="7"/>
      <c r="E93" s="51" t="str">
        <f>IF(D93 = "Ongoing","2",IF(D93 = "Unique event","1", IF(D93="Not specified","0",IF(ISBLANK(D93),"----","0"))))</f>
        <v>----</v>
      </c>
    </row>
    <row r="94" spans="2:5" ht="31.2">
      <c r="B94" s="68"/>
      <c r="C94" s="71" t="s">
        <v>77</v>
      </c>
      <c r="D94" s="8"/>
      <c r="E94" s="52" t="str">
        <f>IF(D94 = "Yes","1",IF(ISBLANK(D94),"----","0"))</f>
        <v>----</v>
      </c>
    </row>
    <row r="95" spans="2:5">
      <c r="B95" s="68"/>
      <c r="C95" s="71" t="s">
        <v>78</v>
      </c>
      <c r="D95" s="8"/>
      <c r="E95" s="52" t="str">
        <f>IF(D95 = "Creative and original","3",IF(D95 = "Satisfied requirements","2", IF(D95="Not impressive","1",IF(ISBLANK(D95),"----","0"))))</f>
        <v>----</v>
      </c>
    </row>
    <row r="96" spans="2:5" ht="31.2">
      <c r="B96" s="68"/>
      <c r="C96" s="71" t="s">
        <v>79</v>
      </c>
      <c r="D96" s="8"/>
      <c r="E96" s="52" t="str">
        <f>IF(D96="Strong &amp; Meaningful.  This chapter made a difference","3",IF(D96="Solid effort","2",IF(D96="Minimal effort.  Room for impovement","1",IF(D96="None","0",IF(ISBLANK(D96),"----","0")))))</f>
        <v>----</v>
      </c>
    </row>
    <row r="97" spans="1:5" ht="31.8" thickBot="1">
      <c r="B97" s="68"/>
      <c r="C97" s="81" t="s">
        <v>44</v>
      </c>
      <c r="D97" s="10"/>
      <c r="E97" s="53" t="str">
        <f>IF(D97="5-10 Posts/Pictures","2",IF(D97="2-4 Posts/Pictures","1.5",IF(D97="1 Post/Picture","1",IF(D97="None","0",IF(ISBLANK(D97),"----","0")))))</f>
        <v>----</v>
      </c>
    </row>
    <row r="98" spans="1:5" s="11" customFormat="1" ht="16.2" thickTop="1">
      <c r="B98" s="78"/>
      <c r="C98" s="79"/>
      <c r="D98" s="12" t="s">
        <v>104</v>
      </c>
      <c r="E98" s="48" t="e">
        <f>E93+E94+E95+E96+E97</f>
        <v>#VALUE!</v>
      </c>
    </row>
    <row r="99" spans="1:5" s="13" customFormat="1" ht="16.2" thickBot="1">
      <c r="B99" s="83"/>
      <c r="C99" s="84"/>
      <c r="D99" s="14" t="s">
        <v>111</v>
      </c>
      <c r="E99" s="49" t="e">
        <f>E79+E86+E91+E98</f>
        <v>#VALUE!</v>
      </c>
    </row>
    <row r="100" spans="1:5" s="15" customFormat="1" ht="18">
      <c r="A100" s="3"/>
      <c r="B100" s="61" t="s">
        <v>80</v>
      </c>
      <c r="C100" s="62"/>
      <c r="D100" s="4"/>
      <c r="E100" s="50"/>
    </row>
    <row r="101" spans="1:5" s="5" customFormat="1">
      <c r="B101" s="65" t="s">
        <v>105</v>
      </c>
      <c r="C101" s="66"/>
      <c r="D101" s="6"/>
      <c r="E101" s="44"/>
    </row>
    <row r="102" spans="1:5">
      <c r="B102" s="68"/>
      <c r="C102" s="69" t="s">
        <v>106</v>
      </c>
      <c r="D102" s="7"/>
      <c r="E102" s="51" t="str">
        <f>IF(D102 = "Yes","1",IF(ISBLANK(D102),"----","0"))</f>
        <v>----</v>
      </c>
    </row>
    <row r="103" spans="1:5">
      <c r="B103" s="68"/>
      <c r="C103" s="71" t="s">
        <v>107</v>
      </c>
      <c r="D103" s="19"/>
      <c r="E103" s="58"/>
    </row>
    <row r="104" spans="1:5">
      <c r="B104" s="68"/>
      <c r="C104" s="87" t="s">
        <v>81</v>
      </c>
      <c r="D104" s="8"/>
      <c r="E104" s="52" t="str">
        <f>IF(D104 = "Yes",".2",IF(ISBLANK(D104),"----","0"))</f>
        <v>----</v>
      </c>
    </row>
    <row r="105" spans="1:5">
      <c r="B105" s="68"/>
      <c r="C105" s="87" t="s">
        <v>82</v>
      </c>
      <c r="D105" s="8"/>
      <c r="E105" s="52" t="str">
        <f t="shared" ref="E105:E108" si="6">IF(D105 = "Yes",".2",IF(ISBLANK(D105),"----","0"))</f>
        <v>----</v>
      </c>
    </row>
    <row r="106" spans="1:5" ht="31.2">
      <c r="B106" s="68"/>
      <c r="C106" s="87" t="s">
        <v>83</v>
      </c>
      <c r="D106" s="8"/>
      <c r="E106" s="52" t="str">
        <f t="shared" si="6"/>
        <v>----</v>
      </c>
    </row>
    <row r="107" spans="1:5">
      <c r="B107" s="68"/>
      <c r="C107" s="87" t="s">
        <v>150</v>
      </c>
      <c r="D107" s="8"/>
      <c r="E107" s="52" t="str">
        <f t="shared" si="6"/>
        <v>----</v>
      </c>
    </row>
    <row r="108" spans="1:5" ht="16.05" customHeight="1">
      <c r="B108" s="68"/>
      <c r="C108" s="87" t="s">
        <v>108</v>
      </c>
      <c r="D108" s="8"/>
      <c r="E108" s="52" t="str">
        <f t="shared" si="6"/>
        <v>----</v>
      </c>
    </row>
    <row r="109" spans="1:5" ht="16.2" thickBot="1">
      <c r="B109" s="68"/>
      <c r="C109" s="81" t="s">
        <v>109</v>
      </c>
      <c r="D109" s="10"/>
      <c r="E109" s="53" t="str">
        <f>IF(D109 = "Creative and original","3",IF(D109 = "Satisfied requirements","2", IF(D109="Not impressive","1",IF(ISBLANK(D109),"----","0"))))</f>
        <v>----</v>
      </c>
    </row>
    <row r="110" spans="1:5" s="11" customFormat="1" ht="16.2" thickTop="1">
      <c r="B110" s="78"/>
      <c r="C110" s="79"/>
      <c r="D110" s="12" t="s">
        <v>142</v>
      </c>
      <c r="E110" s="48" t="e">
        <f>E102+E104+E105+E106+E107+E108+E109</f>
        <v>#VALUE!</v>
      </c>
    </row>
    <row r="111" spans="1:5" s="13" customFormat="1" ht="16.2" thickBot="1">
      <c r="B111" s="83"/>
      <c r="C111" s="84"/>
      <c r="D111" s="14" t="s">
        <v>112</v>
      </c>
      <c r="E111" s="49" t="e">
        <f>E110</f>
        <v>#VALUE!</v>
      </c>
    </row>
    <row r="112" spans="1:5" s="15" customFormat="1" ht="18">
      <c r="A112" s="3"/>
      <c r="B112" s="61" t="s">
        <v>115</v>
      </c>
      <c r="C112" s="62"/>
      <c r="D112" s="4"/>
      <c r="E112" s="50"/>
    </row>
    <row r="113" spans="2:5" s="5" customFormat="1">
      <c r="B113" s="65" t="s">
        <v>116</v>
      </c>
      <c r="C113" s="66"/>
      <c r="D113" s="6"/>
      <c r="E113" s="44"/>
    </row>
    <row r="114" spans="2:5">
      <c r="B114" s="68"/>
      <c r="C114" s="69" t="s">
        <v>113</v>
      </c>
      <c r="D114" s="20"/>
      <c r="E114" s="45"/>
    </row>
    <row r="115" spans="2:5">
      <c r="B115" s="68"/>
      <c r="C115" s="87" t="s">
        <v>84</v>
      </c>
      <c r="D115" s="8"/>
      <c r="E115" s="52" t="str">
        <f>IF(D115 = "Yes","5",IF(ISBLANK(D115),"----","0"))</f>
        <v>----</v>
      </c>
    </row>
    <row r="116" spans="2:5">
      <c r="B116" s="68"/>
      <c r="C116" s="87" t="s">
        <v>85</v>
      </c>
      <c r="D116" s="8"/>
      <c r="E116" s="52" t="str">
        <f>IF(D116 = "Yes","2.5",IF(ISBLANK(D116),"----","0"))</f>
        <v>----</v>
      </c>
    </row>
    <row r="117" spans="2:5">
      <c r="B117" s="68"/>
      <c r="C117" s="87" t="s">
        <v>86</v>
      </c>
      <c r="D117" s="8"/>
      <c r="E117" s="52" t="str">
        <f t="shared" ref="E117:E119" si="7">IF(D117 = "Yes","2.5",IF(ISBLANK(D117),"----","0"))</f>
        <v>----</v>
      </c>
    </row>
    <row r="118" spans="2:5">
      <c r="B118" s="68"/>
      <c r="C118" s="87" t="s">
        <v>87</v>
      </c>
      <c r="D118" s="8"/>
      <c r="E118" s="52" t="str">
        <f t="shared" si="7"/>
        <v>----</v>
      </c>
    </row>
    <row r="119" spans="2:5">
      <c r="B119" s="68"/>
      <c r="C119" s="87" t="s">
        <v>151</v>
      </c>
      <c r="D119" s="8"/>
      <c r="E119" s="52" t="str">
        <f t="shared" si="7"/>
        <v>----</v>
      </c>
    </row>
    <row r="120" spans="2:5" ht="16.2" thickBot="1">
      <c r="B120" s="68"/>
      <c r="C120" s="88" t="s">
        <v>91</v>
      </c>
      <c r="D120" s="10"/>
      <c r="E120" s="53" t="str">
        <f>IF(D120 = "Yes","2",IF(ISBLANK(D120),"----","0"))</f>
        <v>----</v>
      </c>
    </row>
    <row r="121" spans="2:5" s="11" customFormat="1" ht="16.2" thickTop="1">
      <c r="B121" s="78"/>
      <c r="C121" s="79"/>
      <c r="D121" s="12" t="s">
        <v>143</v>
      </c>
      <c r="E121" s="48" t="e">
        <f>E115+E116+E117+E118+E119+E120</f>
        <v>#VALUE!</v>
      </c>
    </row>
    <row r="122" spans="2:5" s="5" customFormat="1">
      <c r="B122" s="65" t="s">
        <v>124</v>
      </c>
      <c r="C122" s="66"/>
      <c r="D122" s="6"/>
      <c r="E122" s="44"/>
    </row>
    <row r="123" spans="2:5" ht="16.05" customHeight="1">
      <c r="B123" s="68"/>
      <c r="C123" s="69" t="s">
        <v>114</v>
      </c>
      <c r="D123" s="16"/>
      <c r="E123" s="54"/>
    </row>
    <row r="124" spans="2:5">
      <c r="B124" s="68"/>
      <c r="C124" s="87" t="s">
        <v>88</v>
      </c>
      <c r="D124" s="8"/>
      <c r="E124" s="52" t="str">
        <f>IF(D124 = "Yes",".5",IF(ISBLANK(D124),"----","0"))</f>
        <v>----</v>
      </c>
    </row>
    <row r="125" spans="2:5">
      <c r="B125" s="68"/>
      <c r="C125" s="87" t="s">
        <v>89</v>
      </c>
      <c r="D125" s="8"/>
      <c r="E125" s="52" t="str">
        <f t="shared" ref="E125:E127" si="8">IF(D125 = "Yes",".5",IF(ISBLANK(D125),"----","0"))</f>
        <v>----</v>
      </c>
    </row>
    <row r="126" spans="2:5">
      <c r="B126" s="68"/>
      <c r="C126" s="87" t="s">
        <v>90</v>
      </c>
      <c r="D126" s="8"/>
      <c r="E126" s="52" t="str">
        <f t="shared" si="8"/>
        <v>----</v>
      </c>
    </row>
    <row r="127" spans="2:5" ht="16.2" thickBot="1">
      <c r="B127" s="68"/>
      <c r="C127" s="88" t="s">
        <v>92</v>
      </c>
      <c r="D127" s="10"/>
      <c r="E127" s="53" t="str">
        <f t="shared" si="8"/>
        <v>----</v>
      </c>
    </row>
    <row r="128" spans="2:5" s="11" customFormat="1" ht="16.2" thickTop="1">
      <c r="B128" s="78"/>
      <c r="C128" s="79"/>
      <c r="D128" s="12" t="s">
        <v>144</v>
      </c>
      <c r="E128" s="48" t="e">
        <f>E123+E124+E125+E126+E127</f>
        <v>#VALUE!</v>
      </c>
    </row>
    <row r="129" spans="2:5" s="13" customFormat="1" ht="16.2" thickBot="1">
      <c r="B129" s="83"/>
      <c r="C129" s="84"/>
      <c r="D129" s="14" t="s">
        <v>118</v>
      </c>
      <c r="E129" s="49" t="e">
        <f>E121+E128</f>
        <v>#VALUE!</v>
      </c>
    </row>
    <row r="130" spans="2:5" s="21" customFormat="1" ht="18">
      <c r="B130" s="40"/>
      <c r="C130" s="43" t="str">
        <f>B6</f>
        <v>Enter School 2 Name Here</v>
      </c>
      <c r="D130" s="22" t="s">
        <v>125</v>
      </c>
      <c r="E130" s="59" t="e">
        <f>E28+E54+E71+E99+E111+E129</f>
        <v>#VALUE!</v>
      </c>
    </row>
  </sheetData>
  <sheetProtection algorithmName="SHA-512" hashValue="Skwlt/moXP7kaz7EEni+8c1MQgAZdMqCbqLe07gHubjWoyp+R/oqe+NnSWk01eBkXyIoe90z/jywkI++PahgaA==" saltValue="49P5dVVEXg9FyPivDrzLpg==" spinCount="100000" sheet="1" objects="1" scenarios="1" selectLockedCells="1"/>
  <mergeCells count="3">
    <mergeCell ref="B6:E6"/>
    <mergeCell ref="B92:C92"/>
    <mergeCell ref="B43:C43"/>
  </mergeCells>
  <dataValidations count="6">
    <dataValidation type="list" allowBlank="1" showInputMessage="1" showErrorMessage="1" sqref="D65 D12 D94 D9:D10 D38:D40 D31:D34 D14 D58:D63 D25:D26 D88:D90 D75:D78 D82:D85 D17:D18 D20:D22 D45:D50 D67 D104:D108 D102 D115:D120 D124:D127" xr:uid="{67BDA302-6B7D-FA48-88B0-266E6198FAEE}">
      <formula1>$A$1:$A$2</formula1>
    </dataValidation>
    <dataValidation type="list" allowBlank="1" showInputMessage="1" showErrorMessage="1" sqref="D11 D95 D35 D64 D41 D19 D13 D51 D109" xr:uid="{B87EDB75-F04C-FB4A-96C4-FDC3A1681791}">
      <formula1>$C$1:$C$3</formula1>
    </dataValidation>
    <dataValidation type="list" allowBlank="1" showInputMessage="1" showErrorMessage="1" sqref="D69 D97 D52" xr:uid="{34BB9DAC-D961-D643-8280-FCC3D5337D9A}">
      <formula1>$D$1:$D$4</formula1>
    </dataValidation>
    <dataValidation type="list" allowBlank="1" showInputMessage="1" showErrorMessage="1" sqref="D66" xr:uid="{6E65CB1F-D967-074C-AC35-16B27FD035C1}">
      <formula1>$E$1:$E$4</formula1>
    </dataValidation>
    <dataValidation type="list" allowBlank="1" showInputMessage="1" showErrorMessage="1" sqref="D93 D68" xr:uid="{B9981044-428B-504E-8656-748BC90F2F53}">
      <formula1>$F$1:$F$3</formula1>
    </dataValidation>
    <dataValidation type="list" allowBlank="1" showInputMessage="1" showErrorMessage="1" sqref="D96" xr:uid="{23AEA95A-9E89-A343-85A1-085A63A9FDA7}">
      <formula1>$G$1:$G$4</formula1>
    </dataValidation>
  </dataValidations>
  <printOptions horizontalCentered="1"/>
  <pageMargins left="0.7" right="0.7" top="0.75" bottom="0.75" header="0.3" footer="0.3"/>
  <pageSetup scale="90" fitToHeight="3" orientation="portrait" horizontalDpi="0" verticalDpi="0"/>
  <rowBreaks count="3" manualBreakCount="3">
    <brk id="42" max="16383" man="1"/>
    <brk id="79" max="16383" man="1"/>
    <brk id="1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EE65-8129-D248-A273-03AF0A9124C8}">
  <dimension ref="A1:G130"/>
  <sheetViews>
    <sheetView topLeftCell="B6" zoomScale="125" zoomScaleNormal="125" workbookViewId="0">
      <selection activeCell="B6" sqref="B6:E6"/>
    </sheetView>
  </sheetViews>
  <sheetFormatPr defaultColWidth="10.796875" defaultRowHeight="15.6"/>
  <cols>
    <col min="1" max="1" width="6" style="1" hidden="1" customWidth="1"/>
    <col min="2" max="2" width="5.296875" style="1" customWidth="1"/>
    <col min="3" max="3" width="57" style="2" customWidth="1"/>
    <col min="4" max="4" width="19.5" style="1" bestFit="1" customWidth="1"/>
    <col min="5" max="5" width="10" style="24" bestFit="1" customWidth="1"/>
    <col min="6" max="6" width="10.5" style="1" customWidth="1"/>
    <col min="7" max="16384" width="10.796875" style="1"/>
  </cols>
  <sheetData>
    <row r="1" spans="1:7" hidden="1">
      <c r="A1" s="1" t="s">
        <v>0</v>
      </c>
      <c r="C1" s="2" t="s">
        <v>8</v>
      </c>
      <c r="D1" s="1" t="s">
        <v>40</v>
      </c>
      <c r="E1" s="23" t="s">
        <v>46</v>
      </c>
      <c r="F1" s="1" t="s">
        <v>63</v>
      </c>
      <c r="G1" s="1" t="s">
        <v>67</v>
      </c>
    </row>
    <row r="2" spans="1:7" hidden="1">
      <c r="A2" s="1" t="s">
        <v>1</v>
      </c>
      <c r="C2" s="2" t="s">
        <v>11</v>
      </c>
      <c r="D2" s="1" t="s">
        <v>41</v>
      </c>
      <c r="E2" s="23" t="s">
        <v>0</v>
      </c>
      <c r="F2" s="1" t="s">
        <v>64</v>
      </c>
      <c r="G2" s="1" t="s">
        <v>66</v>
      </c>
    </row>
    <row r="3" spans="1:7" hidden="1">
      <c r="C3" s="2" t="s">
        <v>9</v>
      </c>
      <c r="D3" s="1" t="s">
        <v>42</v>
      </c>
      <c r="E3" s="23" t="s">
        <v>47</v>
      </c>
      <c r="F3" s="1" t="s">
        <v>65</v>
      </c>
      <c r="G3" s="1" t="s">
        <v>68</v>
      </c>
    </row>
    <row r="4" spans="1:7" hidden="1">
      <c r="D4" s="1" t="s">
        <v>43</v>
      </c>
      <c r="E4" s="23" t="s">
        <v>1</v>
      </c>
      <c r="G4" s="1" t="s">
        <v>43</v>
      </c>
    </row>
    <row r="5" spans="1:7" hidden="1"/>
    <row r="6" spans="1:7" ht="16.95" customHeight="1" thickBot="1">
      <c r="B6" s="102" t="s">
        <v>131</v>
      </c>
      <c r="C6" s="102"/>
      <c r="D6" s="102"/>
      <c r="E6" s="102"/>
    </row>
    <row r="7" spans="1:7" s="3" customFormat="1" ht="18">
      <c r="B7" s="61" t="s">
        <v>122</v>
      </c>
      <c r="C7" s="62"/>
      <c r="D7" s="4"/>
      <c r="E7" s="25"/>
    </row>
    <row r="8" spans="1:7" s="5" customFormat="1">
      <c r="B8" s="65" t="s">
        <v>5</v>
      </c>
      <c r="C8" s="66"/>
      <c r="D8" s="6"/>
      <c r="E8" s="44"/>
    </row>
    <row r="9" spans="1:7">
      <c r="B9" s="68"/>
      <c r="C9" s="69" t="s">
        <v>2</v>
      </c>
      <c r="D9" s="7"/>
      <c r="E9" s="45" t="str">
        <f>IF(D9 = "Yes","1",IF(ISBLANK(D9),"----","0"))</f>
        <v>----</v>
      </c>
    </row>
    <row r="10" spans="1:7" ht="31.2">
      <c r="B10" s="68"/>
      <c r="C10" s="71" t="s">
        <v>12</v>
      </c>
      <c r="D10" s="8"/>
      <c r="E10" s="46" t="str">
        <f>IF(D10 = "Yes","1",IF(ISBLANK(D10),"----","0"))</f>
        <v>----</v>
      </c>
    </row>
    <row r="11" spans="1:7" ht="31.2">
      <c r="B11" s="68"/>
      <c r="C11" s="71" t="s">
        <v>13</v>
      </c>
      <c r="D11" s="8"/>
      <c r="E11" s="46" t="str">
        <f>IF(D11 = "Creative and original","3",IF(D11 = "Satisfied requirements","2", IF(D11="Not impressive","1",IF(ISBLANK(D11),"----","0"))))</f>
        <v>----</v>
      </c>
    </row>
    <row r="12" spans="1:7" ht="31.2">
      <c r="A12" s="9"/>
      <c r="B12" s="68"/>
      <c r="C12" s="74" t="s">
        <v>18</v>
      </c>
      <c r="D12" s="8"/>
      <c r="E12" s="46" t="str">
        <f>IF(D12 = "Yes","1",IF(ISBLANK(D12),"----","0"))</f>
        <v>----</v>
      </c>
    </row>
    <row r="13" spans="1:7" ht="31.2">
      <c r="A13" s="9"/>
      <c r="B13" s="68"/>
      <c r="C13" s="74" t="s">
        <v>69</v>
      </c>
      <c r="D13" s="8"/>
      <c r="E13" s="46" t="str">
        <f>IF(D13 = "Creative and original","3",IF(D13 = "Satisfied requirements","2", IF(D13="Not impressive","1",IF(ISBLANK(D13),"----","0"))))</f>
        <v>----</v>
      </c>
    </row>
    <row r="14" spans="1:7" ht="31.8" thickBot="1">
      <c r="A14" s="9"/>
      <c r="B14" s="68"/>
      <c r="C14" s="75" t="s">
        <v>94</v>
      </c>
      <c r="D14" s="10"/>
      <c r="E14" s="47" t="str">
        <f>IF(D14 = "Yes","1",IF(ISBLANK(D14),"----","0"))</f>
        <v>----</v>
      </c>
    </row>
    <row r="15" spans="1:7" s="11" customFormat="1" ht="16.2" thickTop="1">
      <c r="B15" s="78"/>
      <c r="C15" s="79"/>
      <c r="D15" s="12" t="s">
        <v>119</v>
      </c>
      <c r="E15" s="48" t="e">
        <f>E9+E10+E11+E12+E13+E14</f>
        <v>#VALUE!</v>
      </c>
    </row>
    <row r="16" spans="1:7" s="5" customFormat="1">
      <c r="B16" s="65" t="s">
        <v>6</v>
      </c>
      <c r="C16" s="66"/>
      <c r="D16" s="6"/>
      <c r="E16" s="44"/>
    </row>
    <row r="17" spans="1:5">
      <c r="B17" s="68"/>
      <c r="C17" s="69" t="s">
        <v>17</v>
      </c>
      <c r="D17" s="7"/>
      <c r="E17" s="45" t="str">
        <f>IF(D17 = "Yes","1",IF(ISBLANK(D17),"----","0"))</f>
        <v>----</v>
      </c>
    </row>
    <row r="18" spans="1:5">
      <c r="B18" s="68"/>
      <c r="C18" s="71" t="s">
        <v>70</v>
      </c>
      <c r="D18" s="8"/>
      <c r="E18" s="46" t="str">
        <f>IF(D18 = "Yes","1",IF(ISBLANK(D18),"----","0"))</f>
        <v>----</v>
      </c>
    </row>
    <row r="19" spans="1:5">
      <c r="B19" s="68"/>
      <c r="C19" s="71" t="s">
        <v>10</v>
      </c>
      <c r="D19" s="8"/>
      <c r="E19" s="46" t="str">
        <f>IF(D19 = "Creative and original","3",IF(D19 = "Satisfied requirements","2", IF(D19="Not impressive","1",IF(ISBLANK(D19),"----","0"))))</f>
        <v>----</v>
      </c>
    </row>
    <row r="20" spans="1:5">
      <c r="B20" s="68"/>
      <c r="C20" s="71" t="s">
        <v>19</v>
      </c>
      <c r="D20" s="8"/>
      <c r="E20" s="46" t="str">
        <f>IF(D20 = "Yes","1",IF(ISBLANK(D20),"----","0"))</f>
        <v>----</v>
      </c>
    </row>
    <row r="21" spans="1:5">
      <c r="B21" s="68"/>
      <c r="C21" s="71" t="s">
        <v>3</v>
      </c>
      <c r="D21" s="8"/>
      <c r="E21" s="46" t="str">
        <f>IF(D21 = "Yes","1",IF(ISBLANK(D21),"----","0"))</f>
        <v>----</v>
      </c>
    </row>
    <row r="22" spans="1:5" ht="16.2" thickBot="1">
      <c r="B22" s="68"/>
      <c r="C22" s="81" t="s">
        <v>4</v>
      </c>
      <c r="D22" s="10"/>
      <c r="E22" s="47" t="str">
        <f>IF(D22 = "Yes","1",IF(ISBLANK(D22),"----","0"))</f>
        <v>----</v>
      </c>
    </row>
    <row r="23" spans="1:5" s="11" customFormat="1" ht="16.2" thickTop="1">
      <c r="B23" s="78"/>
      <c r="C23" s="79"/>
      <c r="D23" s="12" t="s">
        <v>120</v>
      </c>
      <c r="E23" s="48" t="e">
        <f>E17+E18+E19+E20+E21+E22</f>
        <v>#VALUE!</v>
      </c>
    </row>
    <row r="24" spans="1:5" s="5" customFormat="1">
      <c r="B24" s="65" t="s">
        <v>7</v>
      </c>
      <c r="C24" s="66"/>
      <c r="D24" s="6"/>
      <c r="E24" s="44"/>
    </row>
    <row r="25" spans="1:5">
      <c r="B25" s="68"/>
      <c r="C25" s="69" t="s">
        <v>14</v>
      </c>
      <c r="D25" s="7"/>
      <c r="E25" s="45" t="str">
        <f>IF(D25 = "Yes","1",IF(ISBLANK(D25),"----","0"))</f>
        <v>----</v>
      </c>
    </row>
    <row r="26" spans="1:5" ht="16.2" thickBot="1">
      <c r="B26" s="68"/>
      <c r="C26" s="81" t="s">
        <v>15</v>
      </c>
      <c r="D26" s="10"/>
      <c r="E26" s="47" t="str">
        <f>IF(D26 = "Yes","1",IF(ISBLANK(D26),"----","0"))</f>
        <v>----</v>
      </c>
    </row>
    <row r="27" spans="1:5" s="11" customFormat="1" ht="16.2" thickTop="1">
      <c r="B27" s="78"/>
      <c r="C27" s="79"/>
      <c r="D27" s="12" t="s">
        <v>121</v>
      </c>
      <c r="E27" s="48" t="e">
        <f>E25+E26</f>
        <v>#VALUE!</v>
      </c>
    </row>
    <row r="28" spans="1:5" s="13" customFormat="1" ht="16.2" thickBot="1">
      <c r="B28" s="83"/>
      <c r="C28" s="84"/>
      <c r="D28" s="14" t="s">
        <v>96</v>
      </c>
      <c r="E28" s="49" t="e">
        <f>E27+E23+E15</f>
        <v>#VALUE!</v>
      </c>
    </row>
    <row r="29" spans="1:5" s="15" customFormat="1" ht="18">
      <c r="A29" s="3"/>
      <c r="B29" s="61" t="s">
        <v>16</v>
      </c>
      <c r="C29" s="62"/>
      <c r="D29" s="4"/>
      <c r="E29" s="50"/>
    </row>
    <row r="30" spans="1:5" s="5" customFormat="1">
      <c r="B30" s="65" t="s">
        <v>20</v>
      </c>
      <c r="C30" s="66"/>
      <c r="D30" s="6"/>
      <c r="E30" s="44"/>
    </row>
    <row r="31" spans="1:5" ht="31.2">
      <c r="B31" s="68"/>
      <c r="C31" s="69" t="s">
        <v>71</v>
      </c>
      <c r="D31" s="7"/>
      <c r="E31" s="45" t="str">
        <f>IF(D31 = "Yes","1",IF(ISBLANK(D31),"----","0"))</f>
        <v>----</v>
      </c>
    </row>
    <row r="32" spans="1:5">
      <c r="B32" s="68"/>
      <c r="C32" s="71" t="s">
        <v>27</v>
      </c>
      <c r="D32" s="8"/>
      <c r="E32" s="46" t="str">
        <f>IF(D32 = "Yes","1",IF(ISBLANK(D32),"----","0"))</f>
        <v>----</v>
      </c>
    </row>
    <row r="33" spans="2:5">
      <c r="B33" s="68"/>
      <c r="C33" s="71" t="s">
        <v>21</v>
      </c>
      <c r="D33" s="8"/>
      <c r="E33" s="46" t="str">
        <f t="shared" ref="E33:E34" si="0">IF(D33 = "Yes","1",IF(ISBLANK(D33),"----","0"))</f>
        <v>----</v>
      </c>
    </row>
    <row r="34" spans="2:5">
      <c r="B34" s="68"/>
      <c r="C34" s="71" t="s">
        <v>22</v>
      </c>
      <c r="D34" s="8"/>
      <c r="E34" s="46" t="str">
        <f t="shared" si="0"/>
        <v>----</v>
      </c>
    </row>
    <row r="35" spans="2:5" ht="16.2" thickBot="1">
      <c r="B35" s="68"/>
      <c r="C35" s="81" t="s">
        <v>23</v>
      </c>
      <c r="D35" s="10"/>
      <c r="E35" s="47" t="str">
        <f>IF(D35 = "Creative and original","3",IF(D35 = "Satisfied requirements","2", IF(D35="Not impressive","1",IF(ISBLANK(D35),"----","0"))))</f>
        <v>----</v>
      </c>
    </row>
    <row r="36" spans="2:5" s="11" customFormat="1" ht="16.2" thickTop="1">
      <c r="B36" s="78"/>
      <c r="C36" s="79"/>
      <c r="D36" s="12" t="s">
        <v>139</v>
      </c>
      <c r="E36" s="48" t="e">
        <f>E31+E32+E33+E34+E35</f>
        <v>#VALUE!</v>
      </c>
    </row>
    <row r="37" spans="2:5" s="5" customFormat="1">
      <c r="B37" s="65" t="s">
        <v>24</v>
      </c>
      <c r="C37" s="66"/>
      <c r="D37" s="6"/>
      <c r="E37" s="44"/>
    </row>
    <row r="38" spans="2:5" ht="46.8">
      <c r="B38" s="68"/>
      <c r="C38" s="69" t="s">
        <v>33</v>
      </c>
      <c r="D38" s="7"/>
      <c r="E38" s="51" t="str">
        <f>IF(D38 = "Yes","1",IF(ISBLANK(D38),"----","0"))</f>
        <v>----</v>
      </c>
    </row>
    <row r="39" spans="2:5">
      <c r="B39" s="68"/>
      <c r="C39" s="71" t="s">
        <v>25</v>
      </c>
      <c r="D39" s="8"/>
      <c r="E39" s="52" t="str">
        <f>IF(D39 = "Yes","1",IF(ISBLANK(D39),"----","0"))</f>
        <v>----</v>
      </c>
    </row>
    <row r="40" spans="2:5">
      <c r="B40" s="68"/>
      <c r="C40" s="71" t="s">
        <v>26</v>
      </c>
      <c r="D40" s="8"/>
      <c r="E40" s="52" t="str">
        <f>IF(D40 = "Yes","1",IF(ISBLANK(D40),"----","0"))</f>
        <v>----</v>
      </c>
    </row>
    <row r="41" spans="2:5" ht="16.95" customHeight="1" thickBot="1">
      <c r="B41" s="68"/>
      <c r="C41" s="81" t="s">
        <v>146</v>
      </c>
      <c r="D41" s="10"/>
      <c r="E41" s="53" t="str">
        <f>IF(D41 = "Creative and original","3",IF(D41 = "Satisfied requirements","2", IF(D41="Not impressive","1",IF(ISBLANK(D41),"----","0"))))</f>
        <v>----</v>
      </c>
    </row>
    <row r="42" spans="2:5" s="11" customFormat="1" ht="16.2" thickTop="1">
      <c r="B42" s="78"/>
      <c r="C42" s="79"/>
      <c r="D42" s="12" t="s">
        <v>140</v>
      </c>
      <c r="E42" s="48" t="e">
        <f>E37+E38+E39+E40+E41</f>
        <v>#VALUE!</v>
      </c>
    </row>
    <row r="43" spans="2:5" s="5" customFormat="1" ht="33" customHeight="1">
      <c r="B43" s="103" t="s">
        <v>123</v>
      </c>
      <c r="C43" s="104"/>
      <c r="D43" s="99"/>
      <c r="E43" s="44"/>
    </row>
    <row r="44" spans="2:5">
      <c r="B44" s="68"/>
      <c r="C44" s="69" t="s">
        <v>28</v>
      </c>
      <c r="D44" s="16"/>
      <c r="E44" s="54"/>
    </row>
    <row r="45" spans="2:5">
      <c r="B45" s="68"/>
      <c r="C45" s="87" t="s">
        <v>72</v>
      </c>
      <c r="D45" s="8"/>
      <c r="E45" s="52" t="str">
        <f>IF(D45 = "Yes",".2",IF(ISBLANK(D45),"----","0"))</f>
        <v>----</v>
      </c>
    </row>
    <row r="46" spans="2:5">
      <c r="B46" s="68"/>
      <c r="C46" s="87" t="s">
        <v>30</v>
      </c>
      <c r="D46" s="8"/>
      <c r="E46" s="52" t="str">
        <f t="shared" ref="E46:E49" si="1">IF(D46 = "Yes",".2",IF(ISBLANK(D46),"----","0"))</f>
        <v>----</v>
      </c>
    </row>
    <row r="47" spans="2:5">
      <c r="B47" s="68"/>
      <c r="C47" s="87" t="s">
        <v>29</v>
      </c>
      <c r="D47" s="8"/>
      <c r="E47" s="52" t="str">
        <f t="shared" si="1"/>
        <v>----</v>
      </c>
    </row>
    <row r="48" spans="2:5">
      <c r="B48" s="68"/>
      <c r="C48" s="87" t="s">
        <v>73</v>
      </c>
      <c r="D48" s="8"/>
      <c r="E48" s="52" t="str">
        <f t="shared" si="1"/>
        <v>----</v>
      </c>
    </row>
    <row r="49" spans="1:5">
      <c r="B49" s="68"/>
      <c r="C49" s="87" t="s">
        <v>31</v>
      </c>
      <c r="D49" s="8"/>
      <c r="E49" s="52" t="str">
        <f t="shared" si="1"/>
        <v>----</v>
      </c>
    </row>
    <row r="50" spans="1:5">
      <c r="B50" s="68"/>
      <c r="C50" s="71" t="s">
        <v>32</v>
      </c>
      <c r="D50" s="8"/>
      <c r="E50" s="52" t="str">
        <f>IF(D50 = "Yes","0",IF(ISBLANK(D50),"----","1"))</f>
        <v>----</v>
      </c>
    </row>
    <row r="51" spans="1:5" ht="16.05" customHeight="1">
      <c r="B51" s="68"/>
      <c r="C51" s="71" t="s">
        <v>145</v>
      </c>
      <c r="D51" s="8"/>
      <c r="E51" s="52" t="str">
        <f>IF(D51 = "Creative and original","3",IF(D51 = "Satisfied requirements","2", IF(D51="Not impressive","1",IF(ISBLANK(D51),"----","0"))))</f>
        <v>----</v>
      </c>
    </row>
    <row r="52" spans="1:5" ht="31.8" thickBot="1">
      <c r="B52" s="68"/>
      <c r="C52" s="81" t="s">
        <v>44</v>
      </c>
      <c r="D52" s="10"/>
      <c r="E52" s="53" t="str">
        <f>IF(D52="5-10 Posts/Pictures","2",IF(D52="2-4 Posts/Pictures","1.5",IF(D52="1 Post/Picture","1",IF(D52="None","0",IF(ISBLANK(D52),"----","0")))))</f>
        <v>----</v>
      </c>
    </row>
    <row r="53" spans="1:5" s="11" customFormat="1" ht="16.2" thickTop="1">
      <c r="B53" s="78"/>
      <c r="C53" s="79"/>
      <c r="D53" s="12" t="s">
        <v>141</v>
      </c>
      <c r="E53" s="48" t="e">
        <f>+E45+E46+E47+E48+E49+E50+E51+E52</f>
        <v>#VALUE!</v>
      </c>
    </row>
    <row r="54" spans="1:5" s="13" customFormat="1" ht="16.2" thickBot="1">
      <c r="B54" s="83"/>
      <c r="C54" s="84"/>
      <c r="D54" s="14" t="s">
        <v>99</v>
      </c>
      <c r="E54" s="49" t="e">
        <f>E36+E42+E53</f>
        <v>#VALUE!</v>
      </c>
    </row>
    <row r="55" spans="1:5" s="15" customFormat="1" ht="18">
      <c r="A55" s="3"/>
      <c r="B55" s="61" t="s">
        <v>34</v>
      </c>
      <c r="C55" s="62"/>
      <c r="D55" s="4"/>
      <c r="E55" s="50"/>
    </row>
    <row r="56" spans="1:5" s="5" customFormat="1">
      <c r="B56" s="65" t="s">
        <v>59</v>
      </c>
      <c r="C56" s="66"/>
      <c r="D56" s="6"/>
      <c r="E56" s="44"/>
    </row>
    <row r="57" spans="1:5">
      <c r="B57" s="68"/>
      <c r="C57" s="69" t="s">
        <v>60</v>
      </c>
      <c r="D57" s="16"/>
      <c r="E57" s="54"/>
    </row>
    <row r="58" spans="1:5">
      <c r="B58" s="68"/>
      <c r="C58" s="87" t="s">
        <v>35</v>
      </c>
      <c r="D58" s="8"/>
      <c r="E58" s="52" t="str">
        <f>IF(D58 = "Yes",".2",IF(ISBLANK(D58),"----","0"))</f>
        <v>----</v>
      </c>
    </row>
    <row r="59" spans="1:5">
      <c r="B59" s="68"/>
      <c r="C59" s="87" t="s">
        <v>36</v>
      </c>
      <c r="D59" s="8"/>
      <c r="E59" s="52" t="str">
        <f t="shared" ref="E59:E62" si="2">IF(D59 = "Yes",".2",IF(ISBLANK(D59),"----","0"))</f>
        <v>----</v>
      </c>
    </row>
    <row r="60" spans="1:5">
      <c r="B60" s="68"/>
      <c r="C60" s="87" t="s">
        <v>38</v>
      </c>
      <c r="D60" s="8"/>
      <c r="E60" s="52" t="str">
        <f t="shared" si="2"/>
        <v>----</v>
      </c>
    </row>
    <row r="61" spans="1:5">
      <c r="B61" s="68"/>
      <c r="C61" s="87" t="s">
        <v>39</v>
      </c>
      <c r="D61" s="8"/>
      <c r="E61" s="52" t="str">
        <f t="shared" si="2"/>
        <v>----</v>
      </c>
    </row>
    <row r="62" spans="1:5">
      <c r="B62" s="68"/>
      <c r="C62" s="87" t="s">
        <v>37</v>
      </c>
      <c r="D62" s="8"/>
      <c r="E62" s="52" t="str">
        <f t="shared" si="2"/>
        <v>----</v>
      </c>
    </row>
    <row r="63" spans="1:5">
      <c r="B63" s="68"/>
      <c r="C63" s="71" t="s">
        <v>32</v>
      </c>
      <c r="D63" s="8"/>
      <c r="E63" s="52" t="str">
        <f>IF(D63 = "Yes","0",IF(ISBLANK(D63),"----","1"))</f>
        <v>----</v>
      </c>
    </row>
    <row r="64" spans="1:5" ht="16.95" customHeight="1">
      <c r="B64" s="68"/>
      <c r="C64" s="71" t="s">
        <v>74</v>
      </c>
      <c r="D64" s="8"/>
      <c r="E64" s="52" t="str">
        <f>IF(D64 = "Creative and original","3",IF(D64 = "Satisfied requirements","2", IF(D64="Not impressive","1",IF(ISBLANK(D64),"----","0"))))</f>
        <v>----</v>
      </c>
    </row>
    <row r="65" spans="1:5" ht="31.2">
      <c r="B65" s="68"/>
      <c r="C65" s="71" t="s">
        <v>75</v>
      </c>
      <c r="D65" s="8"/>
      <c r="E65" s="52" t="str">
        <f t="shared" ref="E65" si="3">IF(D65 = "Yes","1",IF(ISBLANK(D65),"----","0"))</f>
        <v>----</v>
      </c>
    </row>
    <row r="66" spans="1:5">
      <c r="B66" s="68"/>
      <c r="C66" s="71" t="s">
        <v>45</v>
      </c>
      <c r="D66" s="8"/>
      <c r="E66" s="52" t="str">
        <f>IF(D66 = "Extremely","3",IF(D66 = "Yes","2", IF(D66="Kind of","1",IF(ISBLANK(D66),"----","0"))))</f>
        <v>----</v>
      </c>
    </row>
    <row r="67" spans="1:5">
      <c r="B67" s="68"/>
      <c r="C67" s="71" t="s">
        <v>76</v>
      </c>
      <c r="D67" s="8"/>
      <c r="E67" s="52" t="str">
        <f>IF(D67 = "Yes","1",IF(ISBLANK(D67),"----","0"))</f>
        <v>----</v>
      </c>
    </row>
    <row r="68" spans="1:5" ht="31.2">
      <c r="B68" s="68"/>
      <c r="C68" s="71" t="s">
        <v>100</v>
      </c>
      <c r="D68" s="8"/>
      <c r="E68" s="52" t="str">
        <f>IF(D68 = "Ongoing","2",IF(D68 = "Unique event","1", IF(D68="Not specified","0",IF(ISBLANK(D68),"----","0"))))</f>
        <v>----</v>
      </c>
    </row>
    <row r="69" spans="1:5" ht="31.8" thickBot="1">
      <c r="B69" s="68"/>
      <c r="C69" s="81" t="s">
        <v>44</v>
      </c>
      <c r="D69" s="10"/>
      <c r="E69" s="53" t="str">
        <f>IF(D69="5-10 Posts/Pictures","2",IF(D69="2-4 Posts/Pictures","1.5",IF(D69="1 Post/Picture","1",IF(D69="None","0",IF(ISBLANK(D69),"----","0")))))</f>
        <v>----</v>
      </c>
    </row>
    <row r="70" spans="1:5" s="11" customFormat="1" ht="16.2" thickTop="1">
      <c r="B70" s="78"/>
      <c r="C70" s="79"/>
      <c r="D70" s="12" t="s">
        <v>147</v>
      </c>
      <c r="E70" s="48" t="e">
        <f>E58+E59+E60+E61+E62+E63+E64+E65+E66+E67+E68+E69</f>
        <v>#VALUE!</v>
      </c>
    </row>
    <row r="71" spans="1:5" s="13" customFormat="1" ht="16.2" thickBot="1">
      <c r="B71" s="83"/>
      <c r="C71" s="84"/>
      <c r="D71" s="14" t="s">
        <v>148</v>
      </c>
      <c r="E71" s="49" t="e">
        <f>E70</f>
        <v>#VALUE!</v>
      </c>
    </row>
    <row r="72" spans="1:5" s="15" customFormat="1" ht="18">
      <c r="A72" s="3"/>
      <c r="B72" s="61" t="s">
        <v>48</v>
      </c>
      <c r="C72" s="62"/>
      <c r="D72" s="4"/>
      <c r="E72" s="50"/>
    </row>
    <row r="73" spans="1:5" s="5" customFormat="1">
      <c r="B73" s="65" t="s">
        <v>49</v>
      </c>
      <c r="C73" s="66"/>
      <c r="D73" s="6"/>
      <c r="E73" s="44"/>
    </row>
    <row r="74" spans="1:5">
      <c r="B74" s="68"/>
      <c r="C74" s="69" t="s">
        <v>50</v>
      </c>
      <c r="D74" s="16"/>
      <c r="E74" s="54"/>
    </row>
    <row r="75" spans="1:5">
      <c r="B75" s="68"/>
      <c r="C75" s="87" t="s">
        <v>51</v>
      </c>
      <c r="D75" s="8"/>
      <c r="E75" s="52" t="str">
        <f>IF(D75 = "Yes",".5",IF(ISBLANK(D75),"----","0"))</f>
        <v>----</v>
      </c>
    </row>
    <row r="76" spans="1:5">
      <c r="B76" s="68"/>
      <c r="C76" s="87" t="s">
        <v>52</v>
      </c>
      <c r="D76" s="8"/>
      <c r="E76" s="52" t="str">
        <f t="shared" ref="E76:E78" si="4">IF(D76 = "Yes",".5",IF(ISBLANK(D76),"----","0"))</f>
        <v>----</v>
      </c>
    </row>
    <row r="77" spans="1:5">
      <c r="B77" s="68"/>
      <c r="C77" s="87" t="s">
        <v>53</v>
      </c>
      <c r="D77" s="8"/>
      <c r="E77" s="52" t="str">
        <f t="shared" si="4"/>
        <v>----</v>
      </c>
    </row>
    <row r="78" spans="1:5" ht="16.2" thickBot="1">
      <c r="B78" s="68"/>
      <c r="C78" s="88" t="s">
        <v>54</v>
      </c>
      <c r="D78" s="10"/>
      <c r="E78" s="53" t="str">
        <f t="shared" si="4"/>
        <v>----</v>
      </c>
    </row>
    <row r="79" spans="1:5" s="11" customFormat="1" ht="16.2" thickTop="1">
      <c r="B79" s="78"/>
      <c r="C79" s="79"/>
      <c r="D79" s="12" t="s">
        <v>101</v>
      </c>
      <c r="E79" s="48" t="e">
        <f>E75+E76+E77+E78</f>
        <v>#VALUE!</v>
      </c>
    </row>
    <row r="80" spans="1:5" s="5" customFormat="1">
      <c r="B80" s="65" t="s">
        <v>55</v>
      </c>
      <c r="C80" s="66"/>
      <c r="D80" s="6"/>
      <c r="E80" s="44"/>
    </row>
    <row r="81" spans="2:5">
      <c r="B81" s="68"/>
      <c r="C81" s="89" t="s">
        <v>50</v>
      </c>
      <c r="D81" s="17"/>
      <c r="E81" s="55"/>
    </row>
    <row r="82" spans="2:5">
      <c r="B82" s="68"/>
      <c r="C82" s="91" t="s">
        <v>51</v>
      </c>
      <c r="D82" s="18"/>
      <c r="E82" s="56" t="str">
        <f>IF(D82 = "Yes",".5",IF(ISBLANK(D82),"----","0"))</f>
        <v>----</v>
      </c>
    </row>
    <row r="83" spans="2:5">
      <c r="B83" s="68"/>
      <c r="C83" s="91" t="s">
        <v>52</v>
      </c>
      <c r="D83" s="18"/>
      <c r="E83" s="56" t="str">
        <f>IF(D83 = "Yes",".5",IF(ISBLANK(D83),"----","0"))</f>
        <v>----</v>
      </c>
    </row>
    <row r="84" spans="2:5">
      <c r="B84" s="68"/>
      <c r="C84" s="91" t="s">
        <v>53</v>
      </c>
      <c r="D84" s="18"/>
      <c r="E84" s="56" t="str">
        <f t="shared" ref="E84:E85" si="5">IF(D84 = "Yes",".5",IF(ISBLANK(D84),"----","0"))</f>
        <v>----</v>
      </c>
    </row>
    <row r="85" spans="2:5" ht="16.2" thickBot="1">
      <c r="B85" s="68"/>
      <c r="C85" s="91" t="s">
        <v>56</v>
      </c>
      <c r="D85" s="18"/>
      <c r="E85" s="57" t="str">
        <f t="shared" si="5"/>
        <v>----</v>
      </c>
    </row>
    <row r="86" spans="2:5" s="11" customFormat="1" ht="16.2" thickTop="1">
      <c r="B86" s="78"/>
      <c r="C86" s="79"/>
      <c r="D86" s="12" t="s">
        <v>102</v>
      </c>
      <c r="E86" s="48" t="e">
        <f>E82+E83+E84+E85</f>
        <v>#VALUE!</v>
      </c>
    </row>
    <row r="87" spans="2:5" s="5" customFormat="1">
      <c r="B87" s="65" t="s">
        <v>57</v>
      </c>
      <c r="C87" s="66"/>
      <c r="D87" s="6"/>
      <c r="E87" s="44"/>
    </row>
    <row r="88" spans="2:5" ht="31.2">
      <c r="B88" s="68"/>
      <c r="C88" s="69" t="s">
        <v>58</v>
      </c>
      <c r="D88" s="7"/>
      <c r="E88" s="51" t="str">
        <f>IF(D88 = "Yes","1",IF(ISBLANK(D88),"----","0"))</f>
        <v>----</v>
      </c>
    </row>
    <row r="89" spans="2:5">
      <c r="B89" s="68"/>
      <c r="C89" s="71" t="s">
        <v>149</v>
      </c>
      <c r="D89" s="8"/>
      <c r="E89" s="52" t="str">
        <f>IF(D89 = "Yes","1",IF(ISBLANK(D89),"----","0"))</f>
        <v>----</v>
      </c>
    </row>
    <row r="90" spans="2:5" ht="16.2" thickBot="1">
      <c r="B90" s="68"/>
      <c r="C90" s="81" t="s">
        <v>93</v>
      </c>
      <c r="D90" s="10"/>
      <c r="E90" s="53" t="str">
        <f>IF(D90 = "Yes","1",IF(ISBLANK(D90),"----","0"))</f>
        <v>----</v>
      </c>
    </row>
    <row r="91" spans="2:5" s="11" customFormat="1" ht="16.2" thickTop="1">
      <c r="B91" s="78"/>
      <c r="C91" s="79"/>
      <c r="D91" s="12" t="s">
        <v>103</v>
      </c>
      <c r="E91" s="48" t="e">
        <f>E87+E88+E89+E90</f>
        <v>#VALUE!</v>
      </c>
    </row>
    <row r="92" spans="2:5" s="5" customFormat="1" ht="16.05" customHeight="1">
      <c r="B92" s="103" t="s">
        <v>61</v>
      </c>
      <c r="C92" s="104"/>
      <c r="D92" s="97"/>
      <c r="E92" s="44"/>
    </row>
    <row r="93" spans="2:5" ht="31.2">
      <c r="B93" s="68"/>
      <c r="C93" s="69" t="s">
        <v>62</v>
      </c>
      <c r="D93" s="7"/>
      <c r="E93" s="51" t="str">
        <f>IF(D93 = "Ongoing","2",IF(D93 = "Unique event","1", IF(D93="Not specified","0",IF(ISBLANK(D93),"----","0"))))</f>
        <v>----</v>
      </c>
    </row>
    <row r="94" spans="2:5" ht="31.2">
      <c r="B94" s="68"/>
      <c r="C94" s="71" t="s">
        <v>77</v>
      </c>
      <c r="D94" s="8"/>
      <c r="E94" s="52" t="str">
        <f>IF(D94 = "Yes","1",IF(ISBLANK(D94),"----","0"))</f>
        <v>----</v>
      </c>
    </row>
    <row r="95" spans="2:5">
      <c r="B95" s="68"/>
      <c r="C95" s="71" t="s">
        <v>78</v>
      </c>
      <c r="D95" s="8"/>
      <c r="E95" s="52" t="str">
        <f>IF(D95 = "Creative and original","3",IF(D95 = "Satisfied requirements","2", IF(D95="Not impressive","1",IF(ISBLANK(D95),"----","0"))))</f>
        <v>----</v>
      </c>
    </row>
    <row r="96" spans="2:5" ht="31.2">
      <c r="B96" s="68"/>
      <c r="C96" s="71" t="s">
        <v>79</v>
      </c>
      <c r="D96" s="8"/>
      <c r="E96" s="52" t="str">
        <f>IF(D96="Strong &amp; Meaningful.  This chapter made a difference","3",IF(D96="Solid effort","2",IF(D96="Minimal effort.  Room for impovement","1",IF(D96="None","0",IF(ISBLANK(D96),"----","0")))))</f>
        <v>----</v>
      </c>
    </row>
    <row r="97" spans="1:5" ht="31.8" thickBot="1">
      <c r="B97" s="68"/>
      <c r="C97" s="81" t="s">
        <v>44</v>
      </c>
      <c r="D97" s="10"/>
      <c r="E97" s="53" t="str">
        <f>IF(D97="5-10 Posts/Pictures","2",IF(D97="2-4 Posts/Pictures","1.5",IF(D97="1 Post/Picture","1",IF(D97="None","0",IF(ISBLANK(D97),"----","0")))))</f>
        <v>----</v>
      </c>
    </row>
    <row r="98" spans="1:5" s="11" customFormat="1" ht="16.2" thickTop="1">
      <c r="B98" s="78"/>
      <c r="C98" s="79"/>
      <c r="D98" s="12" t="s">
        <v>104</v>
      </c>
      <c r="E98" s="48" t="e">
        <f>E93+E94+E95+E96+E97</f>
        <v>#VALUE!</v>
      </c>
    </row>
    <row r="99" spans="1:5" s="13" customFormat="1" ht="16.2" thickBot="1">
      <c r="B99" s="83"/>
      <c r="C99" s="84"/>
      <c r="D99" s="14" t="s">
        <v>111</v>
      </c>
      <c r="E99" s="49" t="e">
        <f>E79+E86+E91+E98</f>
        <v>#VALUE!</v>
      </c>
    </row>
    <row r="100" spans="1:5" s="15" customFormat="1" ht="18">
      <c r="A100" s="3"/>
      <c r="B100" s="61" t="s">
        <v>80</v>
      </c>
      <c r="C100" s="62"/>
      <c r="D100" s="4"/>
      <c r="E100" s="50"/>
    </row>
    <row r="101" spans="1:5" s="5" customFormat="1">
      <c r="B101" s="65" t="s">
        <v>105</v>
      </c>
      <c r="C101" s="66"/>
      <c r="D101" s="6"/>
      <c r="E101" s="44"/>
    </row>
    <row r="102" spans="1:5">
      <c r="B102" s="68"/>
      <c r="C102" s="69" t="s">
        <v>106</v>
      </c>
      <c r="D102" s="7"/>
      <c r="E102" s="51" t="str">
        <f>IF(D102 = "Yes","1",IF(ISBLANK(D102),"----","0"))</f>
        <v>----</v>
      </c>
    </row>
    <row r="103" spans="1:5">
      <c r="B103" s="68"/>
      <c r="C103" s="71" t="s">
        <v>107</v>
      </c>
      <c r="D103" s="19"/>
      <c r="E103" s="58"/>
    </row>
    <row r="104" spans="1:5">
      <c r="B104" s="68"/>
      <c r="C104" s="87" t="s">
        <v>81</v>
      </c>
      <c r="D104" s="8"/>
      <c r="E104" s="52" t="str">
        <f>IF(D104 = "Yes",".2",IF(ISBLANK(D104),"----","0"))</f>
        <v>----</v>
      </c>
    </row>
    <row r="105" spans="1:5">
      <c r="B105" s="68"/>
      <c r="C105" s="87" t="s">
        <v>82</v>
      </c>
      <c r="D105" s="8"/>
      <c r="E105" s="52" t="str">
        <f t="shared" ref="E105:E108" si="6">IF(D105 = "Yes",".2",IF(ISBLANK(D105),"----","0"))</f>
        <v>----</v>
      </c>
    </row>
    <row r="106" spans="1:5" ht="31.2">
      <c r="B106" s="68"/>
      <c r="C106" s="87" t="s">
        <v>83</v>
      </c>
      <c r="D106" s="8"/>
      <c r="E106" s="52" t="str">
        <f t="shared" si="6"/>
        <v>----</v>
      </c>
    </row>
    <row r="107" spans="1:5">
      <c r="B107" s="68"/>
      <c r="C107" s="87" t="s">
        <v>150</v>
      </c>
      <c r="D107" s="8"/>
      <c r="E107" s="52" t="str">
        <f t="shared" si="6"/>
        <v>----</v>
      </c>
    </row>
    <row r="108" spans="1:5" ht="16.05" customHeight="1">
      <c r="B108" s="68"/>
      <c r="C108" s="87" t="s">
        <v>108</v>
      </c>
      <c r="D108" s="8"/>
      <c r="E108" s="52" t="str">
        <f t="shared" si="6"/>
        <v>----</v>
      </c>
    </row>
    <row r="109" spans="1:5" ht="16.2" thickBot="1">
      <c r="B109" s="68"/>
      <c r="C109" s="81" t="s">
        <v>109</v>
      </c>
      <c r="D109" s="10"/>
      <c r="E109" s="53" t="str">
        <f>IF(D109 = "Creative and original","3",IF(D109 = "Satisfied requirements","2", IF(D109="Not impressive","1",IF(ISBLANK(D109),"----","0"))))</f>
        <v>----</v>
      </c>
    </row>
    <row r="110" spans="1:5" s="11" customFormat="1" ht="16.2" thickTop="1">
      <c r="B110" s="78"/>
      <c r="C110" s="79"/>
      <c r="D110" s="12" t="s">
        <v>142</v>
      </c>
      <c r="E110" s="48" t="e">
        <f>E102+E104+E105+E106+E107+E108+E109</f>
        <v>#VALUE!</v>
      </c>
    </row>
    <row r="111" spans="1:5" s="13" customFormat="1" ht="16.2" thickBot="1">
      <c r="B111" s="83"/>
      <c r="C111" s="84"/>
      <c r="D111" s="14" t="s">
        <v>112</v>
      </c>
      <c r="E111" s="49" t="e">
        <f>E110</f>
        <v>#VALUE!</v>
      </c>
    </row>
    <row r="112" spans="1:5" s="15" customFormat="1" ht="18">
      <c r="A112" s="3"/>
      <c r="B112" s="61" t="s">
        <v>115</v>
      </c>
      <c r="C112" s="62"/>
      <c r="D112" s="4"/>
      <c r="E112" s="50"/>
    </row>
    <row r="113" spans="2:5" s="5" customFormat="1">
      <c r="B113" s="65" t="s">
        <v>116</v>
      </c>
      <c r="C113" s="66"/>
      <c r="D113" s="6"/>
      <c r="E113" s="44"/>
    </row>
    <row r="114" spans="2:5">
      <c r="B114" s="68"/>
      <c r="C114" s="69" t="s">
        <v>113</v>
      </c>
      <c r="D114" s="20"/>
      <c r="E114" s="45"/>
    </row>
    <row r="115" spans="2:5">
      <c r="B115" s="68"/>
      <c r="C115" s="87" t="s">
        <v>84</v>
      </c>
      <c r="D115" s="8"/>
      <c r="E115" s="52" t="s">
        <v>131</v>
      </c>
    </row>
    <row r="116" spans="2:5">
      <c r="B116" s="68"/>
      <c r="C116" s="87" t="s">
        <v>85</v>
      </c>
      <c r="D116" s="8"/>
      <c r="E116" s="52" t="str">
        <f>IF(D116 = "Yes","2.5",IF(ISBLANK(D116),"----","0"))</f>
        <v>----</v>
      </c>
    </row>
    <row r="117" spans="2:5">
      <c r="B117" s="68"/>
      <c r="C117" s="87" t="s">
        <v>86</v>
      </c>
      <c r="D117" s="8"/>
      <c r="E117" s="52" t="str">
        <f t="shared" ref="E117:E119" si="7">IF(D117 = "Yes","2.5",IF(ISBLANK(D117),"----","0"))</f>
        <v>----</v>
      </c>
    </row>
    <row r="118" spans="2:5">
      <c r="B118" s="68"/>
      <c r="C118" s="87" t="s">
        <v>87</v>
      </c>
      <c r="D118" s="8"/>
      <c r="E118" s="52" t="str">
        <f t="shared" si="7"/>
        <v>----</v>
      </c>
    </row>
    <row r="119" spans="2:5">
      <c r="B119" s="68"/>
      <c r="C119" s="87" t="s">
        <v>151</v>
      </c>
      <c r="D119" s="8"/>
      <c r="E119" s="52" t="str">
        <f t="shared" si="7"/>
        <v>----</v>
      </c>
    </row>
    <row r="120" spans="2:5" ht="16.2" thickBot="1">
      <c r="B120" s="68"/>
      <c r="C120" s="88" t="s">
        <v>91</v>
      </c>
      <c r="D120" s="10"/>
      <c r="E120" s="53" t="str">
        <f>IF(D120 = "Yes","2",IF(ISBLANK(D120),"----","0"))</f>
        <v>----</v>
      </c>
    </row>
    <row r="121" spans="2:5" s="11" customFormat="1" ht="16.2" thickTop="1">
      <c r="B121" s="78"/>
      <c r="C121" s="79"/>
      <c r="D121" s="12" t="s">
        <v>143</v>
      </c>
      <c r="E121" s="48" t="e">
        <f>E115+E116+E117+E118+E119+E120</f>
        <v>#VALUE!</v>
      </c>
    </row>
    <row r="122" spans="2:5" s="5" customFormat="1">
      <c r="B122" s="65" t="s">
        <v>124</v>
      </c>
      <c r="C122" s="66"/>
      <c r="D122" s="6"/>
      <c r="E122" s="44"/>
    </row>
    <row r="123" spans="2:5" ht="16.05" customHeight="1">
      <c r="B123" s="68"/>
      <c r="C123" s="69" t="s">
        <v>114</v>
      </c>
      <c r="D123" s="16"/>
      <c r="E123" s="54"/>
    </row>
    <row r="124" spans="2:5">
      <c r="B124" s="68"/>
      <c r="C124" s="87" t="s">
        <v>88</v>
      </c>
      <c r="D124" s="8"/>
      <c r="E124" s="52" t="str">
        <f>IF(D124 = "Yes",".5",IF(ISBLANK(D124),"----","0"))</f>
        <v>----</v>
      </c>
    </row>
    <row r="125" spans="2:5">
      <c r="B125" s="68"/>
      <c r="C125" s="87" t="s">
        <v>89</v>
      </c>
      <c r="D125" s="8"/>
      <c r="E125" s="52" t="str">
        <f t="shared" ref="E125:E127" si="8">IF(D125 = "Yes",".5",IF(ISBLANK(D125),"----","0"))</f>
        <v>----</v>
      </c>
    </row>
    <row r="126" spans="2:5">
      <c r="B126" s="68"/>
      <c r="C126" s="87" t="s">
        <v>90</v>
      </c>
      <c r="D126" s="8"/>
      <c r="E126" s="52" t="str">
        <f t="shared" si="8"/>
        <v>----</v>
      </c>
    </row>
    <row r="127" spans="2:5" ht="16.2" thickBot="1">
      <c r="B127" s="68"/>
      <c r="C127" s="88" t="s">
        <v>92</v>
      </c>
      <c r="D127" s="10"/>
      <c r="E127" s="53" t="str">
        <f t="shared" si="8"/>
        <v>----</v>
      </c>
    </row>
    <row r="128" spans="2:5" s="11" customFormat="1" ht="16.2" thickTop="1">
      <c r="B128" s="78"/>
      <c r="C128" s="79"/>
      <c r="D128" s="12" t="s">
        <v>144</v>
      </c>
      <c r="E128" s="48" t="e">
        <f>E123+E124+E125+E126+E127</f>
        <v>#VALUE!</v>
      </c>
    </row>
    <row r="129" spans="2:5" s="13" customFormat="1" ht="16.2" thickBot="1">
      <c r="B129" s="83"/>
      <c r="C129" s="84"/>
      <c r="D129" s="14" t="s">
        <v>118</v>
      </c>
      <c r="E129" s="49" t="e">
        <f>E121+E128</f>
        <v>#VALUE!</v>
      </c>
    </row>
    <row r="130" spans="2:5" s="21" customFormat="1" ht="18">
      <c r="B130" s="40"/>
      <c r="C130" s="43" t="str">
        <f>B6</f>
        <v>Enter School 3 Name Here</v>
      </c>
      <c r="D130" s="22" t="s">
        <v>125</v>
      </c>
      <c r="E130" s="59" t="e">
        <f>E28+E54+E71+E99+E111+E129</f>
        <v>#VALUE!</v>
      </c>
    </row>
  </sheetData>
  <sheetProtection algorithmName="SHA-512" hashValue="SEFQi240v48irKSVynDSBG26iQ5Dmuyl6ab2S89kbn1rC/yNYQMAT6/jwzfvlDYMKheEGMKTvwmj/B2UqIh+PQ==" saltValue="lE0bHrJ0X/INQzbWqM3JHQ==" spinCount="100000" sheet="1" objects="1" scenarios="1" selectLockedCells="1"/>
  <mergeCells count="3">
    <mergeCell ref="B6:E6"/>
    <mergeCell ref="B92:C92"/>
    <mergeCell ref="B43:C43"/>
  </mergeCells>
  <dataValidations count="6">
    <dataValidation type="list" allowBlank="1" showInputMessage="1" showErrorMessage="1" sqref="D65 D12 D94 D9:D10 D38:D40 D31:D34 D14 D58:D63 D25:D26 D88:D90 D75:D78 D82:D85 D17:D18 D20:D22 D45:D50 D67 D104:D108 D102 D115:D120 D124:D127" xr:uid="{C824B70D-C522-DA4B-9904-E04F50884E62}">
      <formula1>$A$1:$A$2</formula1>
    </dataValidation>
    <dataValidation type="list" allowBlank="1" showInputMessage="1" showErrorMessage="1" sqref="D11 D95 D35 D64 D41 D19 D13 D51 D109" xr:uid="{42DEB0B9-ECEC-874E-8433-A35B662F28DC}">
      <formula1>$C$1:$C$3</formula1>
    </dataValidation>
    <dataValidation type="list" allowBlank="1" showInputMessage="1" showErrorMessage="1" sqref="D69 D97 D52" xr:uid="{5043AE6B-A5A7-7E49-B823-5E4867A628AE}">
      <formula1>$D$1:$D$4</formula1>
    </dataValidation>
    <dataValidation type="list" allowBlank="1" showInputMessage="1" showErrorMessage="1" sqref="D66" xr:uid="{E21BE0AF-B6DE-434F-B417-A60ADEFAD842}">
      <formula1>$E$1:$E$4</formula1>
    </dataValidation>
    <dataValidation type="list" allowBlank="1" showInputMessage="1" showErrorMessage="1" sqref="D93 D68" xr:uid="{8D3A896F-0332-8449-8A88-8DCD1C959BB3}">
      <formula1>$F$1:$F$3</formula1>
    </dataValidation>
    <dataValidation type="list" allowBlank="1" showInputMessage="1" showErrorMessage="1" sqref="D96" xr:uid="{D22ABB07-1042-E444-B6A9-BF3F2DBA5629}">
      <formula1>$G$1:$G$4</formula1>
    </dataValidation>
  </dataValidations>
  <printOptions horizontalCentered="1"/>
  <pageMargins left="0.7" right="0.7" top="0.75" bottom="0.75" header="0.3" footer="0.3"/>
  <pageSetup scale="90" fitToHeight="3" orientation="portrait" horizontalDpi="0" verticalDpi="0"/>
  <rowBreaks count="3" manualBreakCount="3">
    <brk id="42" max="16383" man="1"/>
    <brk id="79" max="16383" man="1"/>
    <brk id="11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D7A1-25C7-5548-AE4A-BE78E41F7888}">
  <dimension ref="A1:G130"/>
  <sheetViews>
    <sheetView topLeftCell="B6" zoomScale="125" zoomScaleNormal="125" workbookViewId="0">
      <selection activeCell="B6" sqref="B6:E6"/>
    </sheetView>
  </sheetViews>
  <sheetFormatPr defaultColWidth="10.796875" defaultRowHeight="15.6"/>
  <cols>
    <col min="1" max="1" width="6" style="1" hidden="1" customWidth="1"/>
    <col min="2" max="2" width="5.296875" style="1" customWidth="1"/>
    <col min="3" max="3" width="57" style="2" customWidth="1"/>
    <col min="4" max="4" width="19.5" style="1" bestFit="1" customWidth="1"/>
    <col min="5" max="5" width="10" style="24" bestFit="1" customWidth="1"/>
    <col min="6" max="6" width="10.5" style="1" customWidth="1"/>
    <col min="7" max="16384" width="10.796875" style="1"/>
  </cols>
  <sheetData>
    <row r="1" spans="1:7" hidden="1">
      <c r="A1" s="1" t="s">
        <v>0</v>
      </c>
      <c r="C1" s="2" t="s">
        <v>8</v>
      </c>
      <c r="D1" s="1" t="s">
        <v>40</v>
      </c>
      <c r="E1" s="23" t="s">
        <v>46</v>
      </c>
      <c r="F1" s="1" t="s">
        <v>63</v>
      </c>
      <c r="G1" s="1" t="s">
        <v>67</v>
      </c>
    </row>
    <row r="2" spans="1:7" hidden="1">
      <c r="A2" s="1" t="s">
        <v>1</v>
      </c>
      <c r="C2" s="2" t="s">
        <v>11</v>
      </c>
      <c r="D2" s="1" t="s">
        <v>41</v>
      </c>
      <c r="E2" s="23" t="s">
        <v>0</v>
      </c>
      <c r="F2" s="1" t="s">
        <v>64</v>
      </c>
      <c r="G2" s="1" t="s">
        <v>66</v>
      </c>
    </row>
    <row r="3" spans="1:7" hidden="1">
      <c r="C3" s="2" t="s">
        <v>9</v>
      </c>
      <c r="D3" s="1" t="s">
        <v>42</v>
      </c>
      <c r="E3" s="23" t="s">
        <v>47</v>
      </c>
      <c r="F3" s="1" t="s">
        <v>65</v>
      </c>
      <c r="G3" s="1" t="s">
        <v>68</v>
      </c>
    </row>
    <row r="4" spans="1:7" hidden="1">
      <c r="D4" s="1" t="s">
        <v>43</v>
      </c>
      <c r="E4" s="23" t="s">
        <v>1</v>
      </c>
      <c r="G4" s="1" t="s">
        <v>43</v>
      </c>
    </row>
    <row r="5" spans="1:7" hidden="1"/>
    <row r="6" spans="1:7" ht="16.95" customHeight="1" thickBot="1">
      <c r="B6" s="102" t="s">
        <v>132</v>
      </c>
      <c r="C6" s="102"/>
      <c r="D6" s="102"/>
      <c r="E6" s="102"/>
    </row>
    <row r="7" spans="1:7" s="3" customFormat="1" ht="18">
      <c r="B7" s="61" t="s">
        <v>122</v>
      </c>
      <c r="C7" s="62"/>
      <c r="D7" s="4"/>
      <c r="E7" s="25"/>
    </row>
    <row r="8" spans="1:7" s="5" customFormat="1">
      <c r="B8" s="65" t="s">
        <v>5</v>
      </c>
      <c r="C8" s="66"/>
      <c r="D8" s="6"/>
      <c r="E8" s="44"/>
    </row>
    <row r="9" spans="1:7">
      <c r="B9" s="68"/>
      <c r="C9" s="69" t="s">
        <v>2</v>
      </c>
      <c r="D9" s="7"/>
      <c r="E9" s="45" t="str">
        <f>IF(D9 = "Yes","1",IF(ISBLANK(D9),"----","0"))</f>
        <v>----</v>
      </c>
    </row>
    <row r="10" spans="1:7" ht="31.2">
      <c r="B10" s="68"/>
      <c r="C10" s="71" t="s">
        <v>12</v>
      </c>
      <c r="D10" s="8"/>
      <c r="E10" s="46" t="str">
        <f>IF(D10 = "Yes","1",IF(ISBLANK(D10),"----","0"))</f>
        <v>----</v>
      </c>
    </row>
    <row r="11" spans="1:7" ht="31.2">
      <c r="B11" s="68"/>
      <c r="C11" s="71" t="s">
        <v>13</v>
      </c>
      <c r="D11" s="8"/>
      <c r="E11" s="46" t="str">
        <f>IF(D11 = "Creative and original","3",IF(D11 = "Satisfied requirements","2", IF(D11="Not impressive","1",IF(ISBLANK(D11),"----","0"))))</f>
        <v>----</v>
      </c>
    </row>
    <row r="12" spans="1:7" ht="31.2">
      <c r="A12" s="9"/>
      <c r="B12" s="68"/>
      <c r="C12" s="74" t="s">
        <v>18</v>
      </c>
      <c r="D12" s="8"/>
      <c r="E12" s="46" t="str">
        <f>IF(D12 = "Yes","1",IF(ISBLANK(D12),"----","0"))</f>
        <v>----</v>
      </c>
    </row>
    <row r="13" spans="1:7" ht="31.2">
      <c r="A13" s="9"/>
      <c r="B13" s="68"/>
      <c r="C13" s="74" t="s">
        <v>69</v>
      </c>
      <c r="D13" s="8"/>
      <c r="E13" s="46" t="str">
        <f>IF(D13 = "Creative and original","3",IF(D13 = "Satisfied requirements","2", IF(D13="Not impressive","1",IF(ISBLANK(D13),"----","0"))))</f>
        <v>----</v>
      </c>
    </row>
    <row r="14" spans="1:7" ht="31.8" thickBot="1">
      <c r="A14" s="9"/>
      <c r="B14" s="68"/>
      <c r="C14" s="75" t="s">
        <v>94</v>
      </c>
      <c r="D14" s="10"/>
      <c r="E14" s="47" t="str">
        <f>IF(D14 = "Yes","1",IF(ISBLANK(D14),"----","0"))</f>
        <v>----</v>
      </c>
    </row>
    <row r="15" spans="1:7" s="11" customFormat="1" ht="16.2" thickTop="1">
      <c r="B15" s="78"/>
      <c r="C15" s="79"/>
      <c r="D15" s="12" t="s">
        <v>119</v>
      </c>
      <c r="E15" s="48" t="e">
        <f>E9+E10+E11+E12+E13+E14</f>
        <v>#VALUE!</v>
      </c>
    </row>
    <row r="16" spans="1:7" s="5" customFormat="1">
      <c r="B16" s="65" t="s">
        <v>6</v>
      </c>
      <c r="C16" s="66"/>
      <c r="D16" s="6"/>
      <c r="E16" s="44"/>
    </row>
    <row r="17" spans="1:5">
      <c r="B17" s="68"/>
      <c r="C17" s="69" t="s">
        <v>17</v>
      </c>
      <c r="D17" s="7"/>
      <c r="E17" s="45" t="str">
        <f>IF(D17 = "Yes","1",IF(ISBLANK(D17),"----","0"))</f>
        <v>----</v>
      </c>
    </row>
    <row r="18" spans="1:5">
      <c r="B18" s="68"/>
      <c r="C18" s="71" t="s">
        <v>70</v>
      </c>
      <c r="D18" s="8"/>
      <c r="E18" s="46" t="str">
        <f>IF(D18 = "Yes","1",IF(ISBLANK(D18),"----","0"))</f>
        <v>----</v>
      </c>
    </row>
    <row r="19" spans="1:5">
      <c r="B19" s="68"/>
      <c r="C19" s="71" t="s">
        <v>10</v>
      </c>
      <c r="D19" s="8"/>
      <c r="E19" s="46" t="str">
        <f>IF(D19 = "Creative and original","3",IF(D19 = "Satisfied requirements","2", IF(D19="Not impressive","1",IF(ISBLANK(D19),"----","0"))))</f>
        <v>----</v>
      </c>
    </row>
    <row r="20" spans="1:5">
      <c r="B20" s="68"/>
      <c r="C20" s="71" t="s">
        <v>19</v>
      </c>
      <c r="D20" s="8"/>
      <c r="E20" s="46" t="str">
        <f>IF(D20 = "Yes","1",IF(ISBLANK(D20),"----","0"))</f>
        <v>----</v>
      </c>
    </row>
    <row r="21" spans="1:5">
      <c r="B21" s="68"/>
      <c r="C21" s="71" t="s">
        <v>3</v>
      </c>
      <c r="D21" s="8"/>
      <c r="E21" s="46" t="str">
        <f>IF(D21 = "Yes","1",IF(ISBLANK(D21),"----","0"))</f>
        <v>----</v>
      </c>
    </row>
    <row r="22" spans="1:5" ht="16.2" thickBot="1">
      <c r="B22" s="68"/>
      <c r="C22" s="81" t="s">
        <v>4</v>
      </c>
      <c r="D22" s="10"/>
      <c r="E22" s="47" t="str">
        <f>IF(D22 = "Yes","1",IF(ISBLANK(D22),"----","0"))</f>
        <v>----</v>
      </c>
    </row>
    <row r="23" spans="1:5" s="11" customFormat="1" ht="16.2" thickTop="1">
      <c r="B23" s="78"/>
      <c r="C23" s="79"/>
      <c r="D23" s="12" t="s">
        <v>120</v>
      </c>
      <c r="E23" s="48" t="e">
        <f>E17+E18+E19+E20+E21+E22</f>
        <v>#VALUE!</v>
      </c>
    </row>
    <row r="24" spans="1:5" s="5" customFormat="1">
      <c r="B24" s="65" t="s">
        <v>7</v>
      </c>
      <c r="C24" s="66"/>
      <c r="D24" s="6"/>
      <c r="E24" s="44"/>
    </row>
    <row r="25" spans="1:5">
      <c r="B25" s="68"/>
      <c r="C25" s="69" t="s">
        <v>14</v>
      </c>
      <c r="D25" s="7"/>
      <c r="E25" s="45" t="str">
        <f>IF(D25 = "Yes","1",IF(ISBLANK(D25),"----","0"))</f>
        <v>----</v>
      </c>
    </row>
    <row r="26" spans="1:5" ht="16.2" thickBot="1">
      <c r="B26" s="68"/>
      <c r="C26" s="81" t="s">
        <v>15</v>
      </c>
      <c r="D26" s="10"/>
      <c r="E26" s="47" t="str">
        <f>IF(D26 = "Yes","1",IF(ISBLANK(D26),"----","0"))</f>
        <v>----</v>
      </c>
    </row>
    <row r="27" spans="1:5" s="11" customFormat="1" ht="16.2" thickTop="1">
      <c r="B27" s="78"/>
      <c r="C27" s="79"/>
      <c r="D27" s="12" t="s">
        <v>121</v>
      </c>
      <c r="E27" s="48" t="e">
        <f>E25+E26</f>
        <v>#VALUE!</v>
      </c>
    </row>
    <row r="28" spans="1:5" s="13" customFormat="1" ht="16.2" thickBot="1">
      <c r="B28" s="83"/>
      <c r="C28" s="84"/>
      <c r="D28" s="14" t="s">
        <v>96</v>
      </c>
      <c r="E28" s="49" t="e">
        <f>E27+E23+E15</f>
        <v>#VALUE!</v>
      </c>
    </row>
    <row r="29" spans="1:5" s="15" customFormat="1" ht="18">
      <c r="A29" s="3"/>
      <c r="B29" s="61" t="s">
        <v>16</v>
      </c>
      <c r="C29" s="62"/>
      <c r="D29" s="4"/>
      <c r="E29" s="50"/>
    </row>
    <row r="30" spans="1:5" s="5" customFormat="1">
      <c r="B30" s="65" t="s">
        <v>20</v>
      </c>
      <c r="C30" s="66"/>
      <c r="D30" s="6"/>
      <c r="E30" s="44"/>
    </row>
    <row r="31" spans="1:5" ht="31.2">
      <c r="B31" s="68"/>
      <c r="C31" s="69" t="s">
        <v>71</v>
      </c>
      <c r="D31" s="7"/>
      <c r="E31" s="45" t="str">
        <f>IF(D31 = "Yes","1",IF(ISBLANK(D31),"----","0"))</f>
        <v>----</v>
      </c>
    </row>
    <row r="32" spans="1:5">
      <c r="B32" s="68"/>
      <c r="C32" s="71" t="s">
        <v>27</v>
      </c>
      <c r="D32" s="8"/>
      <c r="E32" s="46" t="str">
        <f>IF(D32 = "Yes","1",IF(ISBLANK(D32),"----","0"))</f>
        <v>----</v>
      </c>
    </row>
    <row r="33" spans="2:5">
      <c r="B33" s="68"/>
      <c r="C33" s="71" t="s">
        <v>21</v>
      </c>
      <c r="D33" s="8"/>
      <c r="E33" s="46" t="str">
        <f t="shared" ref="E33:E34" si="0">IF(D33 = "Yes","1",IF(ISBLANK(D33),"----","0"))</f>
        <v>----</v>
      </c>
    </row>
    <row r="34" spans="2:5">
      <c r="B34" s="68"/>
      <c r="C34" s="71" t="s">
        <v>22</v>
      </c>
      <c r="D34" s="8"/>
      <c r="E34" s="46" t="str">
        <f t="shared" si="0"/>
        <v>----</v>
      </c>
    </row>
    <row r="35" spans="2:5" ht="16.2" thickBot="1">
      <c r="B35" s="68"/>
      <c r="C35" s="81" t="s">
        <v>23</v>
      </c>
      <c r="D35" s="10"/>
      <c r="E35" s="47" t="str">
        <f>IF(D35 = "Creative and original","3",IF(D35 = "Satisfied requirements","2", IF(D35="Not impressive","1",IF(ISBLANK(D35),"----","0"))))</f>
        <v>----</v>
      </c>
    </row>
    <row r="36" spans="2:5" s="11" customFormat="1" ht="16.2" thickTop="1">
      <c r="B36" s="78"/>
      <c r="C36" s="79"/>
      <c r="D36" s="12" t="s">
        <v>139</v>
      </c>
      <c r="E36" s="48" t="e">
        <f>E31+E32+E33+E34+E35</f>
        <v>#VALUE!</v>
      </c>
    </row>
    <row r="37" spans="2:5" s="5" customFormat="1">
      <c r="B37" s="65" t="s">
        <v>24</v>
      </c>
      <c r="C37" s="66"/>
      <c r="D37" s="6"/>
      <c r="E37" s="44"/>
    </row>
    <row r="38" spans="2:5" ht="46.8">
      <c r="B38" s="68"/>
      <c r="C38" s="69" t="s">
        <v>33</v>
      </c>
      <c r="D38" s="7"/>
      <c r="E38" s="51" t="str">
        <f>IF(D38 = "Yes","1",IF(ISBLANK(D38),"----","0"))</f>
        <v>----</v>
      </c>
    </row>
    <row r="39" spans="2:5">
      <c r="B39" s="68"/>
      <c r="C39" s="71" t="s">
        <v>25</v>
      </c>
      <c r="D39" s="8"/>
      <c r="E39" s="52" t="str">
        <f>IF(D39 = "Yes","1",IF(ISBLANK(D39),"----","0"))</f>
        <v>----</v>
      </c>
    </row>
    <row r="40" spans="2:5">
      <c r="B40" s="68"/>
      <c r="C40" s="71" t="s">
        <v>26</v>
      </c>
      <c r="D40" s="8"/>
      <c r="E40" s="52" t="str">
        <f>IF(D40 = "Yes","1",IF(ISBLANK(D40),"----","0"))</f>
        <v>----</v>
      </c>
    </row>
    <row r="41" spans="2:5" ht="16.95" customHeight="1" thickBot="1">
      <c r="B41" s="68"/>
      <c r="C41" s="81" t="s">
        <v>146</v>
      </c>
      <c r="D41" s="10"/>
      <c r="E41" s="53" t="str">
        <f>IF(D41 = "Creative and original","3",IF(D41 = "Satisfied requirements","2", IF(D41="Not impressive","1",IF(ISBLANK(D41),"----","0"))))</f>
        <v>----</v>
      </c>
    </row>
    <row r="42" spans="2:5" s="11" customFormat="1" ht="16.2" thickTop="1">
      <c r="B42" s="78"/>
      <c r="C42" s="79"/>
      <c r="D42" s="12" t="s">
        <v>140</v>
      </c>
      <c r="E42" s="48" t="e">
        <f>E37+E38+E39+E40+E41</f>
        <v>#VALUE!</v>
      </c>
    </row>
    <row r="43" spans="2:5" s="5" customFormat="1" ht="33" customHeight="1">
      <c r="B43" s="103" t="s">
        <v>123</v>
      </c>
      <c r="C43" s="104"/>
      <c r="D43" s="99"/>
      <c r="E43" s="44"/>
    </row>
    <row r="44" spans="2:5">
      <c r="B44" s="68"/>
      <c r="C44" s="69" t="s">
        <v>28</v>
      </c>
      <c r="D44" s="16"/>
      <c r="E44" s="54"/>
    </row>
    <row r="45" spans="2:5">
      <c r="B45" s="68"/>
      <c r="C45" s="87" t="s">
        <v>72</v>
      </c>
      <c r="D45" s="8"/>
      <c r="E45" s="52" t="str">
        <f>IF(D45 = "Yes",".2",IF(ISBLANK(D45),"----","0"))</f>
        <v>----</v>
      </c>
    </row>
    <row r="46" spans="2:5">
      <c r="B46" s="68"/>
      <c r="C46" s="87" t="s">
        <v>30</v>
      </c>
      <c r="D46" s="8"/>
      <c r="E46" s="52" t="str">
        <f t="shared" ref="E46:E49" si="1">IF(D46 = "Yes",".2",IF(ISBLANK(D46),"----","0"))</f>
        <v>----</v>
      </c>
    </row>
    <row r="47" spans="2:5">
      <c r="B47" s="68"/>
      <c r="C47" s="87" t="s">
        <v>29</v>
      </c>
      <c r="D47" s="8"/>
      <c r="E47" s="52" t="str">
        <f t="shared" si="1"/>
        <v>----</v>
      </c>
    </row>
    <row r="48" spans="2:5">
      <c r="B48" s="68"/>
      <c r="C48" s="87" t="s">
        <v>73</v>
      </c>
      <c r="D48" s="8"/>
      <c r="E48" s="52" t="str">
        <f t="shared" si="1"/>
        <v>----</v>
      </c>
    </row>
    <row r="49" spans="1:5">
      <c r="B49" s="68"/>
      <c r="C49" s="87" t="s">
        <v>31</v>
      </c>
      <c r="D49" s="8"/>
      <c r="E49" s="52" t="str">
        <f t="shared" si="1"/>
        <v>----</v>
      </c>
    </row>
    <row r="50" spans="1:5">
      <c r="B50" s="68"/>
      <c r="C50" s="71" t="s">
        <v>32</v>
      </c>
      <c r="D50" s="8"/>
      <c r="E50" s="52" t="str">
        <f>IF(D50 = "Yes","0",IF(ISBLANK(D50),"----","1"))</f>
        <v>----</v>
      </c>
    </row>
    <row r="51" spans="1:5" ht="16.05" customHeight="1">
      <c r="B51" s="68"/>
      <c r="C51" s="71" t="s">
        <v>145</v>
      </c>
      <c r="D51" s="8"/>
      <c r="E51" s="52" t="str">
        <f>IF(D51 = "Creative and original","3",IF(D51 = "Satisfied requirements","2", IF(D51="Not impressive","1",IF(ISBLANK(D51),"----","0"))))</f>
        <v>----</v>
      </c>
    </row>
    <row r="52" spans="1:5" ht="31.8" thickBot="1">
      <c r="B52" s="68"/>
      <c r="C52" s="81" t="s">
        <v>44</v>
      </c>
      <c r="D52" s="10"/>
      <c r="E52" s="53" t="str">
        <f>IF(D52="5-10 Posts/Pictures","2",IF(D52="2-4 Posts/Pictures","1.5",IF(D52="1 Post/Picture","1",IF(D52="None","0",IF(ISBLANK(D52),"----","0")))))</f>
        <v>----</v>
      </c>
    </row>
    <row r="53" spans="1:5" s="11" customFormat="1" ht="16.2" thickTop="1">
      <c r="B53" s="78"/>
      <c r="C53" s="79"/>
      <c r="D53" s="12" t="s">
        <v>141</v>
      </c>
      <c r="E53" s="48" t="e">
        <f>+E45+E46+E47+E48+E49+E50+E51+E52</f>
        <v>#VALUE!</v>
      </c>
    </row>
    <row r="54" spans="1:5" s="13" customFormat="1" ht="16.2" thickBot="1">
      <c r="B54" s="83"/>
      <c r="C54" s="84"/>
      <c r="D54" s="14" t="s">
        <v>99</v>
      </c>
      <c r="E54" s="49" t="e">
        <f>E36+E42+E53</f>
        <v>#VALUE!</v>
      </c>
    </row>
    <row r="55" spans="1:5" s="15" customFormat="1" ht="18">
      <c r="A55" s="3"/>
      <c r="B55" s="61" t="s">
        <v>34</v>
      </c>
      <c r="C55" s="62"/>
      <c r="D55" s="4"/>
      <c r="E55" s="50"/>
    </row>
    <row r="56" spans="1:5" s="5" customFormat="1">
      <c r="B56" s="65" t="s">
        <v>59</v>
      </c>
      <c r="C56" s="66"/>
      <c r="D56" s="6"/>
      <c r="E56" s="44"/>
    </row>
    <row r="57" spans="1:5">
      <c r="B57" s="68"/>
      <c r="C57" s="69" t="s">
        <v>60</v>
      </c>
      <c r="D57" s="16"/>
      <c r="E57" s="54"/>
    </row>
    <row r="58" spans="1:5">
      <c r="B58" s="68"/>
      <c r="C58" s="87" t="s">
        <v>35</v>
      </c>
      <c r="D58" s="8"/>
      <c r="E58" s="52" t="str">
        <f>IF(D58 = "Yes",".2",IF(ISBLANK(D58),"----","0"))</f>
        <v>----</v>
      </c>
    </row>
    <row r="59" spans="1:5">
      <c r="B59" s="68"/>
      <c r="C59" s="87" t="s">
        <v>36</v>
      </c>
      <c r="D59" s="8"/>
      <c r="E59" s="52" t="str">
        <f t="shared" ref="E59:E62" si="2">IF(D59 = "Yes",".2",IF(ISBLANK(D59),"----","0"))</f>
        <v>----</v>
      </c>
    </row>
    <row r="60" spans="1:5">
      <c r="B60" s="68"/>
      <c r="C60" s="87" t="s">
        <v>38</v>
      </c>
      <c r="D60" s="8"/>
      <c r="E60" s="52" t="str">
        <f t="shared" si="2"/>
        <v>----</v>
      </c>
    </row>
    <row r="61" spans="1:5">
      <c r="B61" s="68"/>
      <c r="C61" s="87" t="s">
        <v>39</v>
      </c>
      <c r="D61" s="8"/>
      <c r="E61" s="52" t="str">
        <f t="shared" si="2"/>
        <v>----</v>
      </c>
    </row>
    <row r="62" spans="1:5">
      <c r="B62" s="68"/>
      <c r="C62" s="87" t="s">
        <v>37</v>
      </c>
      <c r="D62" s="8"/>
      <c r="E62" s="52" t="str">
        <f t="shared" si="2"/>
        <v>----</v>
      </c>
    </row>
    <row r="63" spans="1:5">
      <c r="B63" s="68"/>
      <c r="C63" s="71" t="s">
        <v>32</v>
      </c>
      <c r="D63" s="8"/>
      <c r="E63" s="52" t="str">
        <f>IF(D63 = "Yes","0",IF(ISBLANK(D63),"----","1"))</f>
        <v>----</v>
      </c>
    </row>
    <row r="64" spans="1:5" ht="16.95" customHeight="1">
      <c r="B64" s="68"/>
      <c r="C64" s="71" t="s">
        <v>74</v>
      </c>
      <c r="D64" s="8"/>
      <c r="E64" s="52" t="str">
        <f>IF(D64 = "Creative and original","3",IF(D64 = "Satisfied requirements","2", IF(D64="Not impressive","1",IF(ISBLANK(D64),"----","0"))))</f>
        <v>----</v>
      </c>
    </row>
    <row r="65" spans="1:5" ht="31.2">
      <c r="B65" s="68"/>
      <c r="C65" s="71" t="s">
        <v>75</v>
      </c>
      <c r="D65" s="8"/>
      <c r="E65" s="52" t="str">
        <f t="shared" ref="E65" si="3">IF(D65 = "Yes","1",IF(ISBLANK(D65),"----","0"))</f>
        <v>----</v>
      </c>
    </row>
    <row r="66" spans="1:5">
      <c r="B66" s="68"/>
      <c r="C66" s="71" t="s">
        <v>45</v>
      </c>
      <c r="D66" s="8"/>
      <c r="E66" s="52" t="str">
        <f>IF(D66 = "Extremely","3",IF(D66 = "Yes","2", IF(D66="Kind of","1",IF(ISBLANK(D66),"----","0"))))</f>
        <v>----</v>
      </c>
    </row>
    <row r="67" spans="1:5">
      <c r="B67" s="68"/>
      <c r="C67" s="71" t="s">
        <v>76</v>
      </c>
      <c r="D67" s="8"/>
      <c r="E67" s="52" t="str">
        <f>IF(D67 = "Yes","1",IF(ISBLANK(D67),"----","0"))</f>
        <v>----</v>
      </c>
    </row>
    <row r="68" spans="1:5" ht="31.2">
      <c r="B68" s="68"/>
      <c r="C68" s="71" t="s">
        <v>100</v>
      </c>
      <c r="D68" s="8"/>
      <c r="E68" s="52" t="str">
        <f>IF(D68 = "Ongoing","2",IF(D68 = "Unique event","1", IF(D68="Not specified","0",IF(ISBLANK(D68),"----","0"))))</f>
        <v>----</v>
      </c>
    </row>
    <row r="69" spans="1:5" ht="31.8" thickBot="1">
      <c r="B69" s="68"/>
      <c r="C69" s="81" t="s">
        <v>44</v>
      </c>
      <c r="D69" s="10"/>
      <c r="E69" s="53" t="str">
        <f>IF(D69="5-10 Posts/Pictures","2",IF(D69="2-4 Posts/Pictures","1.5",IF(D69="1 Post/Picture","1",IF(D69="None","0",IF(ISBLANK(D69),"----","0")))))</f>
        <v>----</v>
      </c>
    </row>
    <row r="70" spans="1:5" s="11" customFormat="1" ht="16.2" thickTop="1">
      <c r="B70" s="78"/>
      <c r="C70" s="79"/>
      <c r="D70" s="12" t="s">
        <v>147</v>
      </c>
      <c r="E70" s="48" t="e">
        <f>E58+E59+E60+E61+E62+E63+E64+E65+E66+E67+E68+E69</f>
        <v>#VALUE!</v>
      </c>
    </row>
    <row r="71" spans="1:5" s="13" customFormat="1" ht="16.2" thickBot="1">
      <c r="B71" s="83"/>
      <c r="C71" s="84"/>
      <c r="D71" s="14" t="s">
        <v>148</v>
      </c>
      <c r="E71" s="49" t="e">
        <f>E70</f>
        <v>#VALUE!</v>
      </c>
    </row>
    <row r="72" spans="1:5" s="15" customFormat="1" ht="18">
      <c r="A72" s="3"/>
      <c r="B72" s="61" t="s">
        <v>48</v>
      </c>
      <c r="C72" s="62"/>
      <c r="D72" s="4"/>
      <c r="E72" s="50"/>
    </row>
    <row r="73" spans="1:5" s="5" customFormat="1">
      <c r="B73" s="65" t="s">
        <v>49</v>
      </c>
      <c r="C73" s="66"/>
      <c r="D73" s="6"/>
      <c r="E73" s="44"/>
    </row>
    <row r="74" spans="1:5">
      <c r="B74" s="68"/>
      <c r="C74" s="69" t="s">
        <v>50</v>
      </c>
      <c r="D74" s="16"/>
      <c r="E74" s="54"/>
    </row>
    <row r="75" spans="1:5">
      <c r="B75" s="68"/>
      <c r="C75" s="87" t="s">
        <v>51</v>
      </c>
      <c r="D75" s="8"/>
      <c r="E75" s="52" t="str">
        <f>IF(D75 = "Yes",".5",IF(ISBLANK(D75),"----","0"))</f>
        <v>----</v>
      </c>
    </row>
    <row r="76" spans="1:5">
      <c r="B76" s="68"/>
      <c r="C76" s="87" t="s">
        <v>52</v>
      </c>
      <c r="D76" s="8"/>
      <c r="E76" s="52" t="str">
        <f t="shared" ref="E76:E78" si="4">IF(D76 = "Yes",".5",IF(ISBLANK(D76),"----","0"))</f>
        <v>----</v>
      </c>
    </row>
    <row r="77" spans="1:5">
      <c r="B77" s="68"/>
      <c r="C77" s="87" t="s">
        <v>53</v>
      </c>
      <c r="D77" s="8"/>
      <c r="E77" s="52" t="str">
        <f t="shared" si="4"/>
        <v>----</v>
      </c>
    </row>
    <row r="78" spans="1:5" ht="16.2" thickBot="1">
      <c r="B78" s="68"/>
      <c r="C78" s="88" t="s">
        <v>54</v>
      </c>
      <c r="D78" s="10"/>
      <c r="E78" s="53" t="str">
        <f t="shared" si="4"/>
        <v>----</v>
      </c>
    </row>
    <row r="79" spans="1:5" s="11" customFormat="1" ht="16.2" thickTop="1">
      <c r="B79" s="78"/>
      <c r="C79" s="79"/>
      <c r="D79" s="12" t="s">
        <v>101</v>
      </c>
      <c r="E79" s="48" t="e">
        <f>E75+E76+E77+E78</f>
        <v>#VALUE!</v>
      </c>
    </row>
    <row r="80" spans="1:5" s="5" customFormat="1">
      <c r="B80" s="65" t="s">
        <v>55</v>
      </c>
      <c r="C80" s="66"/>
      <c r="D80" s="6"/>
      <c r="E80" s="44"/>
    </row>
    <row r="81" spans="2:5">
      <c r="B81" s="68"/>
      <c r="C81" s="89" t="s">
        <v>50</v>
      </c>
      <c r="D81" s="17"/>
      <c r="E81" s="55"/>
    </row>
    <row r="82" spans="2:5">
      <c r="B82" s="68"/>
      <c r="C82" s="91" t="s">
        <v>51</v>
      </c>
      <c r="D82" s="18"/>
      <c r="E82" s="56" t="str">
        <f>IF(D82 = "Yes",".5",IF(ISBLANK(D82),"----","0"))</f>
        <v>----</v>
      </c>
    </row>
    <row r="83" spans="2:5">
      <c r="B83" s="68"/>
      <c r="C83" s="91" t="s">
        <v>52</v>
      </c>
      <c r="D83" s="18"/>
      <c r="E83" s="56" t="str">
        <f>IF(D83 = "Yes",".5",IF(ISBLANK(D83),"----","0"))</f>
        <v>----</v>
      </c>
    </row>
    <row r="84" spans="2:5">
      <c r="B84" s="68"/>
      <c r="C84" s="91" t="s">
        <v>53</v>
      </c>
      <c r="D84" s="18"/>
      <c r="E84" s="56" t="str">
        <f t="shared" ref="E84:E85" si="5">IF(D84 = "Yes",".5",IF(ISBLANK(D84),"----","0"))</f>
        <v>----</v>
      </c>
    </row>
    <row r="85" spans="2:5" ht="16.2" thickBot="1">
      <c r="B85" s="68"/>
      <c r="C85" s="91" t="s">
        <v>56</v>
      </c>
      <c r="D85" s="18"/>
      <c r="E85" s="57" t="str">
        <f t="shared" si="5"/>
        <v>----</v>
      </c>
    </row>
    <row r="86" spans="2:5" s="11" customFormat="1" ht="16.2" thickTop="1">
      <c r="B86" s="78"/>
      <c r="C86" s="79"/>
      <c r="D86" s="12" t="s">
        <v>102</v>
      </c>
      <c r="E86" s="48" t="e">
        <f>E82+E83+E84+E85</f>
        <v>#VALUE!</v>
      </c>
    </row>
    <row r="87" spans="2:5" s="5" customFormat="1">
      <c r="B87" s="65" t="s">
        <v>57</v>
      </c>
      <c r="C87" s="66"/>
      <c r="D87" s="6"/>
      <c r="E87" s="44"/>
    </row>
    <row r="88" spans="2:5" ht="31.2">
      <c r="B88" s="68"/>
      <c r="C88" s="69" t="s">
        <v>58</v>
      </c>
      <c r="D88" s="7"/>
      <c r="E88" s="51" t="str">
        <f>IF(D88 = "Yes","1",IF(ISBLANK(D88),"----","0"))</f>
        <v>----</v>
      </c>
    </row>
    <row r="89" spans="2:5">
      <c r="B89" s="68"/>
      <c r="C89" s="71" t="s">
        <v>149</v>
      </c>
      <c r="D89" s="8"/>
      <c r="E89" s="52" t="str">
        <f>IF(D89 = "Yes","1",IF(ISBLANK(D89),"----","0"))</f>
        <v>----</v>
      </c>
    </row>
    <row r="90" spans="2:5" ht="16.2" thickBot="1">
      <c r="B90" s="68"/>
      <c r="C90" s="81" t="s">
        <v>93</v>
      </c>
      <c r="D90" s="10"/>
      <c r="E90" s="53" t="str">
        <f>IF(D90 = "Yes","1",IF(ISBLANK(D90),"----","0"))</f>
        <v>----</v>
      </c>
    </row>
    <row r="91" spans="2:5" s="11" customFormat="1" ht="16.2" thickTop="1">
      <c r="B91" s="78"/>
      <c r="C91" s="79"/>
      <c r="D91" s="12" t="s">
        <v>103</v>
      </c>
      <c r="E91" s="48" t="e">
        <f>E87+E88+E89+E90</f>
        <v>#VALUE!</v>
      </c>
    </row>
    <row r="92" spans="2:5" s="5" customFormat="1" ht="16.05" customHeight="1">
      <c r="B92" s="103" t="s">
        <v>61</v>
      </c>
      <c r="C92" s="104"/>
      <c r="D92" s="97"/>
      <c r="E92" s="44"/>
    </row>
    <row r="93" spans="2:5" ht="31.2">
      <c r="B93" s="68"/>
      <c r="C93" s="69" t="s">
        <v>62</v>
      </c>
      <c r="D93" s="7"/>
      <c r="E93" s="51" t="str">
        <f>IF(D93 = "Ongoing","2",IF(D93 = "Unique event","1", IF(D93="Not specified","0",IF(ISBLANK(D93),"----","0"))))</f>
        <v>----</v>
      </c>
    </row>
    <row r="94" spans="2:5" ht="31.2">
      <c r="B94" s="68"/>
      <c r="C94" s="71" t="s">
        <v>77</v>
      </c>
      <c r="D94" s="8"/>
      <c r="E94" s="52" t="str">
        <f>IF(D94 = "Yes","1",IF(ISBLANK(D94),"----","0"))</f>
        <v>----</v>
      </c>
    </row>
    <row r="95" spans="2:5">
      <c r="B95" s="68"/>
      <c r="C95" s="71" t="s">
        <v>78</v>
      </c>
      <c r="D95" s="8"/>
      <c r="E95" s="52" t="str">
        <f>IF(D95 = "Creative and original","3",IF(D95 = "Satisfied requirements","2", IF(D95="Not impressive","1",IF(ISBLANK(D95),"----","0"))))</f>
        <v>----</v>
      </c>
    </row>
    <row r="96" spans="2:5" ht="31.2">
      <c r="B96" s="68"/>
      <c r="C96" s="71" t="s">
        <v>79</v>
      </c>
      <c r="D96" s="8"/>
      <c r="E96" s="52" t="str">
        <f>IF(D96="Strong &amp; Meaningful.  This chapter made a difference","3",IF(D96="Solid effort","2",IF(D96="Minimal effort.  Room for impovement","1",IF(D96="None","0",IF(ISBLANK(D96),"----","0")))))</f>
        <v>----</v>
      </c>
    </row>
    <row r="97" spans="1:5" ht="31.8" thickBot="1">
      <c r="B97" s="68"/>
      <c r="C97" s="81" t="s">
        <v>44</v>
      </c>
      <c r="D97" s="10"/>
      <c r="E97" s="53" t="str">
        <f>IF(D97="5-10 Posts/Pictures","2",IF(D97="2-4 Posts/Pictures","1.5",IF(D97="1 Post/Picture","1",IF(D97="None","0",IF(ISBLANK(D97),"----","0")))))</f>
        <v>----</v>
      </c>
    </row>
    <row r="98" spans="1:5" s="11" customFormat="1" ht="16.2" thickTop="1">
      <c r="B98" s="78"/>
      <c r="C98" s="79"/>
      <c r="D98" s="12" t="s">
        <v>104</v>
      </c>
      <c r="E98" s="48" t="e">
        <f>E93+E94+E95+E96+E97</f>
        <v>#VALUE!</v>
      </c>
    </row>
    <row r="99" spans="1:5" s="13" customFormat="1" ht="16.2" thickBot="1">
      <c r="B99" s="83"/>
      <c r="C99" s="84"/>
      <c r="D99" s="14" t="s">
        <v>111</v>
      </c>
      <c r="E99" s="49" t="e">
        <f>E79+E86+E91+E98</f>
        <v>#VALUE!</v>
      </c>
    </row>
    <row r="100" spans="1:5" s="15" customFormat="1" ht="18">
      <c r="A100" s="3"/>
      <c r="B100" s="61" t="s">
        <v>80</v>
      </c>
      <c r="C100" s="62"/>
      <c r="D100" s="4"/>
      <c r="E100" s="50"/>
    </row>
    <row r="101" spans="1:5" s="5" customFormat="1">
      <c r="B101" s="65" t="s">
        <v>105</v>
      </c>
      <c r="C101" s="66"/>
      <c r="D101" s="6"/>
      <c r="E101" s="44"/>
    </row>
    <row r="102" spans="1:5">
      <c r="B102" s="68"/>
      <c r="C102" s="69" t="s">
        <v>106</v>
      </c>
      <c r="D102" s="7"/>
      <c r="E102" s="51" t="str">
        <f>IF(D102 = "Yes","1",IF(ISBLANK(D102),"----","0"))</f>
        <v>----</v>
      </c>
    </row>
    <row r="103" spans="1:5">
      <c r="B103" s="68"/>
      <c r="C103" s="71" t="s">
        <v>107</v>
      </c>
      <c r="D103" s="19"/>
      <c r="E103" s="58"/>
    </row>
    <row r="104" spans="1:5">
      <c r="B104" s="68"/>
      <c r="C104" s="87" t="s">
        <v>81</v>
      </c>
      <c r="D104" s="8"/>
      <c r="E104" s="52" t="str">
        <f>IF(D104 = "Yes",".2",IF(ISBLANK(D104),"----","0"))</f>
        <v>----</v>
      </c>
    </row>
    <row r="105" spans="1:5">
      <c r="B105" s="68"/>
      <c r="C105" s="87" t="s">
        <v>82</v>
      </c>
      <c r="D105" s="8"/>
      <c r="E105" s="52" t="str">
        <f t="shared" ref="E105:E108" si="6">IF(D105 = "Yes",".2",IF(ISBLANK(D105),"----","0"))</f>
        <v>----</v>
      </c>
    </row>
    <row r="106" spans="1:5" ht="31.2">
      <c r="B106" s="68"/>
      <c r="C106" s="87" t="s">
        <v>83</v>
      </c>
      <c r="D106" s="8"/>
      <c r="E106" s="52" t="str">
        <f t="shared" si="6"/>
        <v>----</v>
      </c>
    </row>
    <row r="107" spans="1:5">
      <c r="B107" s="68"/>
      <c r="C107" s="87" t="s">
        <v>150</v>
      </c>
      <c r="D107" s="8"/>
      <c r="E107" s="52" t="str">
        <f t="shared" si="6"/>
        <v>----</v>
      </c>
    </row>
    <row r="108" spans="1:5" ht="16.05" customHeight="1">
      <c r="B108" s="68"/>
      <c r="C108" s="87" t="s">
        <v>108</v>
      </c>
      <c r="D108" s="8"/>
      <c r="E108" s="52" t="str">
        <f t="shared" si="6"/>
        <v>----</v>
      </c>
    </row>
    <row r="109" spans="1:5" ht="16.2" thickBot="1">
      <c r="B109" s="68"/>
      <c r="C109" s="81" t="s">
        <v>109</v>
      </c>
      <c r="D109" s="10"/>
      <c r="E109" s="53" t="str">
        <f>IF(D109 = "Creative and original","3",IF(D109 = "Satisfied requirements","2", IF(D109="Not impressive","1",IF(ISBLANK(D109),"----","0"))))</f>
        <v>----</v>
      </c>
    </row>
    <row r="110" spans="1:5" s="11" customFormat="1" ht="16.2" thickTop="1">
      <c r="B110" s="78"/>
      <c r="C110" s="79"/>
      <c r="D110" s="12" t="s">
        <v>142</v>
      </c>
      <c r="E110" s="48" t="e">
        <f>E102+E104+E105+E106+E107+E108+E109</f>
        <v>#VALUE!</v>
      </c>
    </row>
    <row r="111" spans="1:5" s="13" customFormat="1" ht="16.2" thickBot="1">
      <c r="B111" s="83"/>
      <c r="C111" s="84"/>
      <c r="D111" s="14" t="s">
        <v>112</v>
      </c>
      <c r="E111" s="49" t="e">
        <f>E110</f>
        <v>#VALUE!</v>
      </c>
    </row>
    <row r="112" spans="1:5" s="15" customFormat="1" ht="18">
      <c r="A112" s="3"/>
      <c r="B112" s="61" t="s">
        <v>115</v>
      </c>
      <c r="C112" s="62"/>
      <c r="D112" s="4"/>
      <c r="E112" s="50"/>
    </row>
    <row r="113" spans="2:5" s="5" customFormat="1">
      <c r="B113" s="65" t="s">
        <v>116</v>
      </c>
      <c r="C113" s="66"/>
      <c r="D113" s="6"/>
      <c r="E113" s="44"/>
    </row>
    <row r="114" spans="2:5">
      <c r="B114" s="68"/>
      <c r="C114" s="69" t="s">
        <v>113</v>
      </c>
      <c r="D114" s="20"/>
      <c r="E114" s="45"/>
    </row>
    <row r="115" spans="2:5">
      <c r="B115" s="68"/>
      <c r="C115" s="87" t="s">
        <v>84</v>
      </c>
      <c r="D115" s="8"/>
      <c r="E115" s="52" t="str">
        <f>IF(D115 = "Yes","5",IF(ISBLANK(D115),"----","0"))</f>
        <v>----</v>
      </c>
    </row>
    <row r="116" spans="2:5">
      <c r="B116" s="68"/>
      <c r="C116" s="87" t="s">
        <v>85</v>
      </c>
      <c r="D116" s="8"/>
      <c r="E116" s="52" t="str">
        <f>IF(D116 = "Yes","2.5",IF(ISBLANK(D116),"----","0"))</f>
        <v>----</v>
      </c>
    </row>
    <row r="117" spans="2:5">
      <c r="B117" s="68"/>
      <c r="C117" s="87" t="s">
        <v>86</v>
      </c>
      <c r="D117" s="8"/>
      <c r="E117" s="52" t="str">
        <f t="shared" ref="E117:E119" si="7">IF(D117 = "Yes","2.5",IF(ISBLANK(D117),"----","0"))</f>
        <v>----</v>
      </c>
    </row>
    <row r="118" spans="2:5">
      <c r="B118" s="68"/>
      <c r="C118" s="87" t="s">
        <v>87</v>
      </c>
      <c r="D118" s="8"/>
      <c r="E118" s="52" t="str">
        <f t="shared" si="7"/>
        <v>----</v>
      </c>
    </row>
    <row r="119" spans="2:5">
      <c r="B119" s="68"/>
      <c r="C119" s="87" t="s">
        <v>151</v>
      </c>
      <c r="D119" s="8"/>
      <c r="E119" s="52" t="str">
        <f t="shared" si="7"/>
        <v>----</v>
      </c>
    </row>
    <row r="120" spans="2:5" ht="16.2" thickBot="1">
      <c r="B120" s="68"/>
      <c r="C120" s="88" t="s">
        <v>91</v>
      </c>
      <c r="D120" s="10"/>
      <c r="E120" s="53" t="str">
        <f>IF(D120 = "Yes","2",IF(ISBLANK(D120),"----","0"))</f>
        <v>----</v>
      </c>
    </row>
    <row r="121" spans="2:5" s="11" customFormat="1" ht="16.2" thickTop="1">
      <c r="B121" s="78"/>
      <c r="C121" s="79"/>
      <c r="D121" s="12" t="s">
        <v>143</v>
      </c>
      <c r="E121" s="48" t="e">
        <f>E115+E116+E117+E118+E119+E120</f>
        <v>#VALUE!</v>
      </c>
    </row>
    <row r="122" spans="2:5" s="5" customFormat="1">
      <c r="B122" s="65" t="s">
        <v>124</v>
      </c>
      <c r="C122" s="66"/>
      <c r="D122" s="6"/>
      <c r="E122" s="44"/>
    </row>
    <row r="123" spans="2:5" ht="16.05" customHeight="1">
      <c r="B123" s="68"/>
      <c r="C123" s="69" t="s">
        <v>114</v>
      </c>
      <c r="D123" s="16"/>
      <c r="E123" s="54"/>
    </row>
    <row r="124" spans="2:5">
      <c r="B124" s="68"/>
      <c r="C124" s="87" t="s">
        <v>88</v>
      </c>
      <c r="D124" s="8"/>
      <c r="E124" s="52" t="str">
        <f>IF(D124 = "Yes",".5",IF(ISBLANK(D124),"----","0"))</f>
        <v>----</v>
      </c>
    </row>
    <row r="125" spans="2:5">
      <c r="B125" s="68"/>
      <c r="C125" s="87" t="s">
        <v>89</v>
      </c>
      <c r="D125" s="8"/>
      <c r="E125" s="52" t="str">
        <f t="shared" ref="E125:E127" si="8">IF(D125 = "Yes",".5",IF(ISBLANK(D125),"----","0"))</f>
        <v>----</v>
      </c>
    </row>
    <row r="126" spans="2:5">
      <c r="B126" s="68"/>
      <c r="C126" s="87" t="s">
        <v>90</v>
      </c>
      <c r="D126" s="8"/>
      <c r="E126" s="52" t="str">
        <f t="shared" si="8"/>
        <v>----</v>
      </c>
    </row>
    <row r="127" spans="2:5" ht="16.2" thickBot="1">
      <c r="B127" s="68"/>
      <c r="C127" s="88" t="s">
        <v>92</v>
      </c>
      <c r="D127" s="10"/>
      <c r="E127" s="53" t="str">
        <f t="shared" si="8"/>
        <v>----</v>
      </c>
    </row>
    <row r="128" spans="2:5" s="11" customFormat="1" ht="16.2" thickTop="1">
      <c r="B128" s="78"/>
      <c r="C128" s="79"/>
      <c r="D128" s="12" t="s">
        <v>144</v>
      </c>
      <c r="E128" s="48" t="e">
        <f>E123+E124+E125+E126+E127</f>
        <v>#VALUE!</v>
      </c>
    </row>
    <row r="129" spans="2:5" s="13" customFormat="1" ht="16.2" thickBot="1">
      <c r="B129" s="83"/>
      <c r="C129" s="84"/>
      <c r="D129" s="14" t="s">
        <v>118</v>
      </c>
      <c r="E129" s="49" t="e">
        <f>E121+E128</f>
        <v>#VALUE!</v>
      </c>
    </row>
    <row r="130" spans="2:5" s="21" customFormat="1" ht="18">
      <c r="B130" s="40"/>
      <c r="C130" s="43" t="str">
        <f>B6</f>
        <v>Enter School 4 Name Here</v>
      </c>
      <c r="D130" s="22" t="s">
        <v>125</v>
      </c>
      <c r="E130" s="59" t="e">
        <f>E28+E54+E71+E99+E111+E129</f>
        <v>#VALUE!</v>
      </c>
    </row>
  </sheetData>
  <sheetProtection algorithmName="SHA-512" hashValue="hXdkzVQJDacR2E37H9Av6sZpmWGHvlWXEpnWFqFenjdTvrBXlBsNPkThFHskPlNnWmYRnLhoewtGyghEn9m0IA==" saltValue="igMTS3j6GiY0a6k5g5nh/g==" spinCount="100000" sheet="1" objects="1" scenarios="1" selectLockedCells="1"/>
  <mergeCells count="3">
    <mergeCell ref="B6:E6"/>
    <mergeCell ref="B92:C92"/>
    <mergeCell ref="B43:C43"/>
  </mergeCells>
  <dataValidations count="6">
    <dataValidation type="list" allowBlank="1" showInputMessage="1" showErrorMessage="1" sqref="D96" xr:uid="{07B0BAE7-13DD-174F-B42B-AEB89F3F3530}">
      <formula1>$G$1:$G$4</formula1>
    </dataValidation>
    <dataValidation type="list" allowBlank="1" showInputMessage="1" showErrorMessage="1" sqref="D93 D68" xr:uid="{B717D6E8-E641-E845-9BD1-0927539B8796}">
      <formula1>$F$1:$F$3</formula1>
    </dataValidation>
    <dataValidation type="list" allowBlank="1" showInputMessage="1" showErrorMessage="1" sqref="D66" xr:uid="{709B271B-C89E-9C45-B9C6-9ADFD77647EF}">
      <formula1>$E$1:$E$4</formula1>
    </dataValidation>
    <dataValidation type="list" allowBlank="1" showInputMessage="1" showErrorMessage="1" sqref="D69 D97 D52" xr:uid="{44C0F76B-6FF3-DA46-90BD-DA00BEBDC9B8}">
      <formula1>$D$1:$D$4</formula1>
    </dataValidation>
    <dataValidation type="list" allowBlank="1" showInputMessage="1" showErrorMessage="1" sqref="D11 D95 D35 D64 D41 D19 D13 D51 D109" xr:uid="{035DCED8-17B1-EA4E-B0FF-BD2F80D43889}">
      <formula1>$C$1:$C$3</formula1>
    </dataValidation>
    <dataValidation type="list" allowBlank="1" showInputMessage="1" showErrorMessage="1" sqref="D65 D12 D94 D9:D10 D38:D40 D31:D34 D14 D58:D63 D25:D26 D88:D90 D75:D78 D82:D85 D17:D18 D20:D22 D45:D50 D67 D104:D108 D102 D115:D120 D124:D127" xr:uid="{46C1D184-CE3F-9446-AE5E-497B4DC216C9}">
      <formula1>$A$1:$A$2</formula1>
    </dataValidation>
  </dataValidations>
  <printOptions horizontalCentered="1"/>
  <pageMargins left="0.7" right="0.7" top="0.75" bottom="0.75" header="0.3" footer="0.3"/>
  <pageSetup scale="90" fitToHeight="3" orientation="portrait" horizontalDpi="0" verticalDpi="0"/>
  <rowBreaks count="3" manualBreakCount="3">
    <brk id="42" max="16383" man="1"/>
    <brk id="79" max="16383" man="1"/>
    <brk id="11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D942F-EF64-B545-9025-15A9FC60A756}">
  <dimension ref="A1:G130"/>
  <sheetViews>
    <sheetView topLeftCell="B6" zoomScale="125" zoomScaleNormal="125" workbookViewId="0">
      <selection activeCell="B6" sqref="B6:E6"/>
    </sheetView>
  </sheetViews>
  <sheetFormatPr defaultColWidth="10.796875" defaultRowHeight="15.6"/>
  <cols>
    <col min="1" max="1" width="6" style="1" hidden="1" customWidth="1"/>
    <col min="2" max="2" width="5.296875" style="1" customWidth="1"/>
    <col min="3" max="3" width="57" style="2" customWidth="1"/>
    <col min="4" max="4" width="19.5" style="1" bestFit="1" customWidth="1"/>
    <col min="5" max="5" width="10" style="24" bestFit="1" customWidth="1"/>
    <col min="6" max="6" width="10.5" style="1" customWidth="1"/>
    <col min="7" max="16384" width="10.796875" style="1"/>
  </cols>
  <sheetData>
    <row r="1" spans="1:7" hidden="1">
      <c r="A1" s="1" t="s">
        <v>0</v>
      </c>
      <c r="C1" s="2" t="s">
        <v>8</v>
      </c>
      <c r="D1" s="1" t="s">
        <v>40</v>
      </c>
      <c r="E1" s="23" t="s">
        <v>46</v>
      </c>
      <c r="F1" s="1" t="s">
        <v>63</v>
      </c>
      <c r="G1" s="1" t="s">
        <v>67</v>
      </c>
    </row>
    <row r="2" spans="1:7" hidden="1">
      <c r="A2" s="1" t="s">
        <v>1</v>
      </c>
      <c r="C2" s="2" t="s">
        <v>11</v>
      </c>
      <c r="D2" s="1" t="s">
        <v>41</v>
      </c>
      <c r="E2" s="23" t="s">
        <v>0</v>
      </c>
      <c r="F2" s="1" t="s">
        <v>64</v>
      </c>
      <c r="G2" s="1" t="s">
        <v>66</v>
      </c>
    </row>
    <row r="3" spans="1:7" hidden="1">
      <c r="C3" s="2" t="s">
        <v>9</v>
      </c>
      <c r="D3" s="1" t="s">
        <v>42</v>
      </c>
      <c r="E3" s="23" t="s">
        <v>47</v>
      </c>
      <c r="F3" s="1" t="s">
        <v>65</v>
      </c>
      <c r="G3" s="1" t="s">
        <v>68</v>
      </c>
    </row>
    <row r="4" spans="1:7" hidden="1">
      <c r="D4" s="1" t="s">
        <v>43</v>
      </c>
      <c r="E4" s="23" t="s">
        <v>1</v>
      </c>
      <c r="G4" s="1" t="s">
        <v>43</v>
      </c>
    </row>
    <row r="5" spans="1:7" hidden="1"/>
    <row r="6" spans="1:7" ht="16.95" customHeight="1" thickBot="1">
      <c r="B6" s="102" t="s">
        <v>133</v>
      </c>
      <c r="C6" s="102"/>
      <c r="D6" s="102"/>
      <c r="E6" s="102"/>
    </row>
    <row r="7" spans="1:7" s="3" customFormat="1" ht="18">
      <c r="B7" s="61" t="s">
        <v>122</v>
      </c>
      <c r="C7" s="62"/>
      <c r="D7" s="4"/>
      <c r="E7" s="25"/>
    </row>
    <row r="8" spans="1:7" s="5" customFormat="1">
      <c r="B8" s="65" t="s">
        <v>5</v>
      </c>
      <c r="C8" s="66"/>
      <c r="D8" s="6"/>
      <c r="E8" s="44"/>
    </row>
    <row r="9" spans="1:7">
      <c r="B9" s="68"/>
      <c r="C9" s="69" t="s">
        <v>2</v>
      </c>
      <c r="D9" s="7"/>
      <c r="E9" s="45" t="str">
        <f>IF(D9 = "Yes","1",IF(ISBLANK(D9),"----","0"))</f>
        <v>----</v>
      </c>
    </row>
    <row r="10" spans="1:7" ht="31.2">
      <c r="B10" s="68"/>
      <c r="C10" s="71" t="s">
        <v>12</v>
      </c>
      <c r="D10" s="8"/>
      <c r="E10" s="46" t="str">
        <f>IF(D10 = "Yes","1",IF(ISBLANK(D10),"----","0"))</f>
        <v>----</v>
      </c>
    </row>
    <row r="11" spans="1:7" ht="31.2">
      <c r="B11" s="68"/>
      <c r="C11" s="71" t="s">
        <v>13</v>
      </c>
      <c r="D11" s="8"/>
      <c r="E11" s="46" t="str">
        <f>IF(D11 = "Creative and original","3",IF(D11 = "Satisfied requirements","2", IF(D11="Not impressive","1",IF(ISBLANK(D11),"----","0"))))</f>
        <v>----</v>
      </c>
    </row>
    <row r="12" spans="1:7" ht="31.2">
      <c r="A12" s="9"/>
      <c r="B12" s="68"/>
      <c r="C12" s="74" t="s">
        <v>18</v>
      </c>
      <c r="D12" s="8"/>
      <c r="E12" s="46" t="str">
        <f>IF(D12 = "Yes","1",IF(ISBLANK(D12),"----","0"))</f>
        <v>----</v>
      </c>
    </row>
    <row r="13" spans="1:7" ht="31.2">
      <c r="A13" s="9"/>
      <c r="B13" s="68"/>
      <c r="C13" s="74" t="s">
        <v>69</v>
      </c>
      <c r="D13" s="8"/>
      <c r="E13" s="46" t="str">
        <f>IF(D13 = "Creative and original","3",IF(D13 = "Satisfied requirements","2", IF(D13="Not impressive","1",IF(ISBLANK(D13),"----","0"))))</f>
        <v>----</v>
      </c>
    </row>
    <row r="14" spans="1:7" ht="31.8" thickBot="1">
      <c r="A14" s="9"/>
      <c r="B14" s="68"/>
      <c r="C14" s="75" t="s">
        <v>94</v>
      </c>
      <c r="D14" s="10"/>
      <c r="E14" s="47" t="str">
        <f>IF(D14 = "Yes","1",IF(ISBLANK(D14),"----","0"))</f>
        <v>----</v>
      </c>
    </row>
    <row r="15" spans="1:7" s="11" customFormat="1" ht="16.2" thickTop="1">
      <c r="B15" s="78"/>
      <c r="C15" s="79"/>
      <c r="D15" s="12" t="s">
        <v>119</v>
      </c>
      <c r="E15" s="48" t="e">
        <f>E9+E10+E11+E12+E13+E14</f>
        <v>#VALUE!</v>
      </c>
    </row>
    <row r="16" spans="1:7" s="5" customFormat="1">
      <c r="B16" s="65" t="s">
        <v>6</v>
      </c>
      <c r="C16" s="66"/>
      <c r="D16" s="6"/>
      <c r="E16" s="44"/>
    </row>
    <row r="17" spans="1:5">
      <c r="B17" s="68"/>
      <c r="C17" s="69" t="s">
        <v>17</v>
      </c>
      <c r="D17" s="7"/>
      <c r="E17" s="45" t="str">
        <f>IF(D17 = "Yes","1",IF(ISBLANK(D17),"----","0"))</f>
        <v>----</v>
      </c>
    </row>
    <row r="18" spans="1:5">
      <c r="B18" s="68"/>
      <c r="C18" s="71" t="s">
        <v>70</v>
      </c>
      <c r="D18" s="8"/>
      <c r="E18" s="46" t="str">
        <f>IF(D18 = "Yes","1",IF(ISBLANK(D18),"----","0"))</f>
        <v>----</v>
      </c>
    </row>
    <row r="19" spans="1:5">
      <c r="B19" s="68"/>
      <c r="C19" s="71" t="s">
        <v>10</v>
      </c>
      <c r="D19" s="8"/>
      <c r="E19" s="46" t="str">
        <f>IF(D19 = "Creative and original","3",IF(D19 = "Satisfied requirements","2", IF(D19="Not impressive","1",IF(ISBLANK(D19),"----","0"))))</f>
        <v>----</v>
      </c>
    </row>
    <row r="20" spans="1:5">
      <c r="B20" s="68"/>
      <c r="C20" s="71" t="s">
        <v>19</v>
      </c>
      <c r="D20" s="8"/>
      <c r="E20" s="46" t="str">
        <f>IF(D20 = "Yes","1",IF(ISBLANK(D20),"----","0"))</f>
        <v>----</v>
      </c>
    </row>
    <row r="21" spans="1:5">
      <c r="B21" s="68"/>
      <c r="C21" s="71" t="s">
        <v>3</v>
      </c>
      <c r="D21" s="8"/>
      <c r="E21" s="46" t="str">
        <f>IF(D21 = "Yes","1",IF(ISBLANK(D21),"----","0"))</f>
        <v>----</v>
      </c>
    </row>
    <row r="22" spans="1:5" ht="16.2" thickBot="1">
      <c r="B22" s="68"/>
      <c r="C22" s="81" t="s">
        <v>4</v>
      </c>
      <c r="D22" s="10"/>
      <c r="E22" s="47" t="str">
        <f>IF(D22 = "Yes","1",IF(ISBLANK(D22),"----","0"))</f>
        <v>----</v>
      </c>
    </row>
    <row r="23" spans="1:5" s="11" customFormat="1" ht="16.2" thickTop="1">
      <c r="B23" s="78"/>
      <c r="C23" s="79"/>
      <c r="D23" s="12" t="s">
        <v>120</v>
      </c>
      <c r="E23" s="48" t="e">
        <f>E17+E18+E19+E20+E21+E22</f>
        <v>#VALUE!</v>
      </c>
    </row>
    <row r="24" spans="1:5" s="5" customFormat="1">
      <c r="B24" s="65" t="s">
        <v>7</v>
      </c>
      <c r="C24" s="66"/>
      <c r="D24" s="6"/>
      <c r="E24" s="44"/>
    </row>
    <row r="25" spans="1:5">
      <c r="B25" s="68"/>
      <c r="C25" s="69" t="s">
        <v>14</v>
      </c>
      <c r="D25" s="7"/>
      <c r="E25" s="45" t="str">
        <f>IF(D25 = "Yes","1",IF(ISBLANK(D25),"----","0"))</f>
        <v>----</v>
      </c>
    </row>
    <row r="26" spans="1:5" ht="16.2" thickBot="1">
      <c r="B26" s="68"/>
      <c r="C26" s="81" t="s">
        <v>15</v>
      </c>
      <c r="D26" s="10"/>
      <c r="E26" s="47" t="str">
        <f>IF(D26 = "Yes","1",IF(ISBLANK(D26),"----","0"))</f>
        <v>----</v>
      </c>
    </row>
    <row r="27" spans="1:5" s="11" customFormat="1" ht="16.2" thickTop="1">
      <c r="B27" s="78"/>
      <c r="C27" s="79"/>
      <c r="D27" s="12" t="s">
        <v>121</v>
      </c>
      <c r="E27" s="48" t="e">
        <f>E25+E26</f>
        <v>#VALUE!</v>
      </c>
    </row>
    <row r="28" spans="1:5" s="13" customFormat="1" ht="16.2" thickBot="1">
      <c r="B28" s="83"/>
      <c r="C28" s="84"/>
      <c r="D28" s="14" t="s">
        <v>96</v>
      </c>
      <c r="E28" s="49" t="e">
        <f>E27+E23+E15</f>
        <v>#VALUE!</v>
      </c>
    </row>
    <row r="29" spans="1:5" s="15" customFormat="1" ht="18">
      <c r="A29" s="3"/>
      <c r="B29" s="61" t="s">
        <v>16</v>
      </c>
      <c r="C29" s="62"/>
      <c r="D29" s="4"/>
      <c r="E29" s="50"/>
    </row>
    <row r="30" spans="1:5" s="5" customFormat="1">
      <c r="B30" s="65" t="s">
        <v>20</v>
      </c>
      <c r="C30" s="66"/>
      <c r="D30" s="6"/>
      <c r="E30" s="44"/>
    </row>
    <row r="31" spans="1:5" ht="31.2">
      <c r="B31" s="68"/>
      <c r="C31" s="69" t="s">
        <v>71</v>
      </c>
      <c r="D31" s="7"/>
      <c r="E31" s="45" t="str">
        <f>IF(D31 = "Yes","1",IF(ISBLANK(D31),"----","0"))</f>
        <v>----</v>
      </c>
    </row>
    <row r="32" spans="1:5">
      <c r="B32" s="68"/>
      <c r="C32" s="71" t="s">
        <v>27</v>
      </c>
      <c r="D32" s="8"/>
      <c r="E32" s="46" t="str">
        <f>IF(D32 = "Yes","1",IF(ISBLANK(D32),"----","0"))</f>
        <v>----</v>
      </c>
    </row>
    <row r="33" spans="2:5">
      <c r="B33" s="68"/>
      <c r="C33" s="71" t="s">
        <v>21</v>
      </c>
      <c r="D33" s="8"/>
      <c r="E33" s="46" t="str">
        <f t="shared" ref="E33:E34" si="0">IF(D33 = "Yes","1",IF(ISBLANK(D33),"----","0"))</f>
        <v>----</v>
      </c>
    </row>
    <row r="34" spans="2:5">
      <c r="B34" s="68"/>
      <c r="C34" s="71" t="s">
        <v>22</v>
      </c>
      <c r="D34" s="8"/>
      <c r="E34" s="46" t="str">
        <f t="shared" si="0"/>
        <v>----</v>
      </c>
    </row>
    <row r="35" spans="2:5" ht="16.2" thickBot="1">
      <c r="B35" s="68"/>
      <c r="C35" s="81" t="s">
        <v>23</v>
      </c>
      <c r="D35" s="10"/>
      <c r="E35" s="47" t="str">
        <f>IF(D35 = "Creative and original","3",IF(D35 = "Satisfied requirements","2", IF(D35="Not impressive","1",IF(ISBLANK(D35),"----","0"))))</f>
        <v>----</v>
      </c>
    </row>
    <row r="36" spans="2:5" s="11" customFormat="1" ht="16.2" thickTop="1">
      <c r="B36" s="78"/>
      <c r="C36" s="79"/>
      <c r="D36" s="12" t="s">
        <v>139</v>
      </c>
      <c r="E36" s="48" t="e">
        <f>E31+E32+E33+E34+E35</f>
        <v>#VALUE!</v>
      </c>
    </row>
    <row r="37" spans="2:5" s="5" customFormat="1">
      <c r="B37" s="65" t="s">
        <v>24</v>
      </c>
      <c r="C37" s="66"/>
      <c r="D37" s="6"/>
      <c r="E37" s="44"/>
    </row>
    <row r="38" spans="2:5" ht="46.8">
      <c r="B38" s="68"/>
      <c r="C38" s="69" t="s">
        <v>33</v>
      </c>
      <c r="D38" s="7"/>
      <c r="E38" s="51" t="str">
        <f>IF(D38 = "Yes","1",IF(ISBLANK(D38),"----","0"))</f>
        <v>----</v>
      </c>
    </row>
    <row r="39" spans="2:5">
      <c r="B39" s="68"/>
      <c r="C39" s="71" t="s">
        <v>25</v>
      </c>
      <c r="D39" s="8"/>
      <c r="E39" s="52" t="str">
        <f>IF(D39 = "Yes","1",IF(ISBLANK(D39),"----","0"))</f>
        <v>----</v>
      </c>
    </row>
    <row r="40" spans="2:5">
      <c r="B40" s="68"/>
      <c r="C40" s="71" t="s">
        <v>26</v>
      </c>
      <c r="D40" s="8"/>
      <c r="E40" s="52" t="str">
        <f>IF(D40 = "Yes","1",IF(ISBLANK(D40),"----","0"))</f>
        <v>----</v>
      </c>
    </row>
    <row r="41" spans="2:5" ht="16.95" customHeight="1" thickBot="1">
      <c r="B41" s="68"/>
      <c r="C41" s="81" t="s">
        <v>146</v>
      </c>
      <c r="D41" s="10"/>
      <c r="E41" s="53" t="str">
        <f>IF(D41 = "Creative and original","3",IF(D41 = "Satisfied requirements","2", IF(D41="Not impressive","1",IF(ISBLANK(D41),"----","0"))))</f>
        <v>----</v>
      </c>
    </row>
    <row r="42" spans="2:5" s="11" customFormat="1" ht="16.2" thickTop="1">
      <c r="B42" s="78"/>
      <c r="C42" s="79"/>
      <c r="D42" s="12" t="s">
        <v>140</v>
      </c>
      <c r="E42" s="48" t="e">
        <f>E37+E38+E39+E40+E41</f>
        <v>#VALUE!</v>
      </c>
    </row>
    <row r="43" spans="2:5" s="5" customFormat="1" ht="33" customHeight="1">
      <c r="B43" s="103" t="s">
        <v>123</v>
      </c>
      <c r="C43" s="104"/>
      <c r="D43" s="99"/>
      <c r="E43" s="44"/>
    </row>
    <row r="44" spans="2:5">
      <c r="B44" s="68"/>
      <c r="C44" s="69" t="s">
        <v>28</v>
      </c>
      <c r="D44" s="16"/>
      <c r="E44" s="54"/>
    </row>
    <row r="45" spans="2:5">
      <c r="B45" s="68"/>
      <c r="C45" s="87" t="s">
        <v>72</v>
      </c>
      <c r="D45" s="8"/>
      <c r="E45" s="52" t="str">
        <f>IF(D45 = "Yes",".2",IF(ISBLANK(D45),"----","0"))</f>
        <v>----</v>
      </c>
    </row>
    <row r="46" spans="2:5">
      <c r="B46" s="68"/>
      <c r="C46" s="87" t="s">
        <v>30</v>
      </c>
      <c r="D46" s="8"/>
      <c r="E46" s="52" t="str">
        <f t="shared" ref="E46:E49" si="1">IF(D46 = "Yes",".2",IF(ISBLANK(D46),"----","0"))</f>
        <v>----</v>
      </c>
    </row>
    <row r="47" spans="2:5">
      <c r="B47" s="68"/>
      <c r="C47" s="87" t="s">
        <v>29</v>
      </c>
      <c r="D47" s="8"/>
      <c r="E47" s="52" t="str">
        <f t="shared" si="1"/>
        <v>----</v>
      </c>
    </row>
    <row r="48" spans="2:5">
      <c r="B48" s="68"/>
      <c r="C48" s="87" t="s">
        <v>73</v>
      </c>
      <c r="D48" s="8"/>
      <c r="E48" s="52" t="str">
        <f t="shared" si="1"/>
        <v>----</v>
      </c>
    </row>
    <row r="49" spans="1:5">
      <c r="B49" s="68"/>
      <c r="C49" s="87" t="s">
        <v>31</v>
      </c>
      <c r="D49" s="8"/>
      <c r="E49" s="52" t="str">
        <f t="shared" si="1"/>
        <v>----</v>
      </c>
    </row>
    <row r="50" spans="1:5">
      <c r="B50" s="68"/>
      <c r="C50" s="71" t="s">
        <v>32</v>
      </c>
      <c r="D50" s="8"/>
      <c r="E50" s="52" t="str">
        <f>IF(D50 = "Yes","0",IF(ISBLANK(D50),"----","1"))</f>
        <v>----</v>
      </c>
    </row>
    <row r="51" spans="1:5" ht="16.05" customHeight="1">
      <c r="B51" s="68"/>
      <c r="C51" s="71" t="s">
        <v>145</v>
      </c>
      <c r="D51" s="8"/>
      <c r="E51" s="52" t="str">
        <f>IF(D51 = "Creative and original","3",IF(D51 = "Satisfied requirements","2", IF(D51="Not impressive","1",IF(ISBLANK(D51),"----","0"))))</f>
        <v>----</v>
      </c>
    </row>
    <row r="52" spans="1:5" ht="31.8" thickBot="1">
      <c r="B52" s="68"/>
      <c r="C52" s="81" t="s">
        <v>44</v>
      </c>
      <c r="D52" s="10"/>
      <c r="E52" s="53" t="str">
        <f>IF(D52="5-10 Posts/Pictures","2",IF(D52="2-4 Posts/Pictures","1.5",IF(D52="1 Post/Picture","1",IF(D52="None","0",IF(ISBLANK(D52),"----","0")))))</f>
        <v>----</v>
      </c>
    </row>
    <row r="53" spans="1:5" s="11" customFormat="1" ht="16.2" thickTop="1">
      <c r="B53" s="78"/>
      <c r="C53" s="79"/>
      <c r="D53" s="12" t="s">
        <v>141</v>
      </c>
      <c r="E53" s="48" t="e">
        <f>+E45+E46+E47+E48+E49+E50+E51+E52</f>
        <v>#VALUE!</v>
      </c>
    </row>
    <row r="54" spans="1:5" s="13" customFormat="1" ht="16.2" thickBot="1">
      <c r="B54" s="83"/>
      <c r="C54" s="84"/>
      <c r="D54" s="14" t="s">
        <v>99</v>
      </c>
      <c r="E54" s="49" t="e">
        <f>E36+E42+E53</f>
        <v>#VALUE!</v>
      </c>
    </row>
    <row r="55" spans="1:5" s="15" customFormat="1" ht="18">
      <c r="A55" s="3"/>
      <c r="B55" s="61" t="s">
        <v>34</v>
      </c>
      <c r="C55" s="62"/>
      <c r="D55" s="4"/>
      <c r="E55" s="50"/>
    </row>
    <row r="56" spans="1:5" s="5" customFormat="1">
      <c r="B56" s="65" t="s">
        <v>59</v>
      </c>
      <c r="C56" s="66"/>
      <c r="D56" s="6"/>
      <c r="E56" s="44"/>
    </row>
    <row r="57" spans="1:5">
      <c r="B57" s="68"/>
      <c r="C57" s="69" t="s">
        <v>60</v>
      </c>
      <c r="D57" s="16"/>
      <c r="E57" s="54"/>
    </row>
    <row r="58" spans="1:5">
      <c r="B58" s="68"/>
      <c r="C58" s="87" t="s">
        <v>35</v>
      </c>
      <c r="D58" s="8"/>
      <c r="E58" s="52" t="str">
        <f>IF(D58 = "Yes",".2",IF(ISBLANK(D58),"----","0"))</f>
        <v>----</v>
      </c>
    </row>
    <row r="59" spans="1:5">
      <c r="B59" s="68"/>
      <c r="C59" s="87" t="s">
        <v>36</v>
      </c>
      <c r="D59" s="8"/>
      <c r="E59" s="52" t="str">
        <f t="shared" ref="E59:E62" si="2">IF(D59 = "Yes",".2",IF(ISBLANK(D59),"----","0"))</f>
        <v>----</v>
      </c>
    </row>
    <row r="60" spans="1:5">
      <c r="B60" s="68"/>
      <c r="C60" s="87" t="s">
        <v>38</v>
      </c>
      <c r="D60" s="8"/>
      <c r="E60" s="52" t="str">
        <f t="shared" si="2"/>
        <v>----</v>
      </c>
    </row>
    <row r="61" spans="1:5">
      <c r="B61" s="68"/>
      <c r="C61" s="87" t="s">
        <v>39</v>
      </c>
      <c r="D61" s="8"/>
      <c r="E61" s="52" t="str">
        <f t="shared" si="2"/>
        <v>----</v>
      </c>
    </row>
    <row r="62" spans="1:5">
      <c r="B62" s="68"/>
      <c r="C62" s="87" t="s">
        <v>37</v>
      </c>
      <c r="D62" s="8"/>
      <c r="E62" s="52" t="str">
        <f t="shared" si="2"/>
        <v>----</v>
      </c>
    </row>
    <row r="63" spans="1:5">
      <c r="B63" s="68"/>
      <c r="C63" s="71" t="s">
        <v>32</v>
      </c>
      <c r="D63" s="8"/>
      <c r="E63" s="52" t="str">
        <f>IF(D63 = "Yes","0",IF(ISBLANK(D63),"----","1"))</f>
        <v>----</v>
      </c>
    </row>
    <row r="64" spans="1:5" ht="16.95" customHeight="1">
      <c r="B64" s="68"/>
      <c r="C64" s="71" t="s">
        <v>74</v>
      </c>
      <c r="D64" s="8"/>
      <c r="E64" s="52" t="str">
        <f>IF(D64 = "Creative and original","3",IF(D64 = "Satisfied requirements","2", IF(D64="Not impressive","1",IF(ISBLANK(D64),"----","0"))))</f>
        <v>----</v>
      </c>
    </row>
    <row r="65" spans="1:5" ht="31.2">
      <c r="B65" s="68"/>
      <c r="C65" s="71" t="s">
        <v>75</v>
      </c>
      <c r="D65" s="8"/>
      <c r="E65" s="52" t="str">
        <f t="shared" ref="E65" si="3">IF(D65 = "Yes","1",IF(ISBLANK(D65),"----","0"))</f>
        <v>----</v>
      </c>
    </row>
    <row r="66" spans="1:5">
      <c r="B66" s="68"/>
      <c r="C66" s="71" t="s">
        <v>45</v>
      </c>
      <c r="D66" s="8"/>
      <c r="E66" s="52" t="str">
        <f>IF(D66 = "Extremely","3",IF(D66 = "Yes","2", IF(D66="Kind of","1",IF(ISBLANK(D66),"----","0"))))</f>
        <v>----</v>
      </c>
    </row>
    <row r="67" spans="1:5">
      <c r="B67" s="68"/>
      <c r="C67" s="71" t="s">
        <v>76</v>
      </c>
      <c r="D67" s="8"/>
      <c r="E67" s="52" t="str">
        <f>IF(D67 = "Yes","1",IF(ISBLANK(D67),"----","0"))</f>
        <v>----</v>
      </c>
    </row>
    <row r="68" spans="1:5" ht="31.2">
      <c r="B68" s="68"/>
      <c r="C68" s="71" t="s">
        <v>100</v>
      </c>
      <c r="D68" s="8"/>
      <c r="E68" s="52" t="str">
        <f>IF(D68 = "Ongoing","2",IF(D68 = "Unique event","1", IF(D68="Not specified","0",IF(ISBLANK(D68),"----","0"))))</f>
        <v>----</v>
      </c>
    </row>
    <row r="69" spans="1:5" ht="31.8" thickBot="1">
      <c r="B69" s="68"/>
      <c r="C69" s="81" t="s">
        <v>44</v>
      </c>
      <c r="D69" s="10"/>
      <c r="E69" s="53" t="str">
        <f>IF(D69="5-10 Posts/Pictures","2",IF(D69="2-4 Posts/Pictures","1.5",IF(D69="1 Post/Picture","1",IF(D69="None","0",IF(ISBLANK(D69),"----","0")))))</f>
        <v>----</v>
      </c>
    </row>
    <row r="70" spans="1:5" s="11" customFormat="1" ht="16.2" thickTop="1">
      <c r="B70" s="78"/>
      <c r="C70" s="79"/>
      <c r="D70" s="12" t="s">
        <v>147</v>
      </c>
      <c r="E70" s="48" t="e">
        <f>E58+E59+E60+E61+E62+E63+E64+E65+E66+E67+E68+E69</f>
        <v>#VALUE!</v>
      </c>
    </row>
    <row r="71" spans="1:5" s="13" customFormat="1" ht="16.2" thickBot="1">
      <c r="B71" s="83"/>
      <c r="C71" s="84"/>
      <c r="D71" s="14" t="s">
        <v>148</v>
      </c>
      <c r="E71" s="49" t="e">
        <f>E70</f>
        <v>#VALUE!</v>
      </c>
    </row>
    <row r="72" spans="1:5" s="15" customFormat="1" ht="18">
      <c r="A72" s="3"/>
      <c r="B72" s="61" t="s">
        <v>48</v>
      </c>
      <c r="C72" s="62"/>
      <c r="D72" s="4"/>
      <c r="E72" s="50"/>
    </row>
    <row r="73" spans="1:5" s="5" customFormat="1">
      <c r="B73" s="65" t="s">
        <v>49</v>
      </c>
      <c r="C73" s="66"/>
      <c r="D73" s="6"/>
      <c r="E73" s="44"/>
    </row>
    <row r="74" spans="1:5">
      <c r="B74" s="68"/>
      <c r="C74" s="69" t="s">
        <v>50</v>
      </c>
      <c r="D74" s="16"/>
      <c r="E74" s="54"/>
    </row>
    <row r="75" spans="1:5">
      <c r="B75" s="68"/>
      <c r="C75" s="87" t="s">
        <v>51</v>
      </c>
      <c r="D75" s="8"/>
      <c r="E75" s="52" t="str">
        <f>IF(D75 = "Yes",".5",IF(ISBLANK(D75),"----","0"))</f>
        <v>----</v>
      </c>
    </row>
    <row r="76" spans="1:5">
      <c r="B76" s="68"/>
      <c r="C76" s="87" t="s">
        <v>52</v>
      </c>
      <c r="D76" s="8"/>
      <c r="E76" s="52" t="str">
        <f t="shared" ref="E76:E78" si="4">IF(D76 = "Yes",".5",IF(ISBLANK(D76),"----","0"))</f>
        <v>----</v>
      </c>
    </row>
    <row r="77" spans="1:5">
      <c r="B77" s="68"/>
      <c r="C77" s="87" t="s">
        <v>53</v>
      </c>
      <c r="D77" s="8"/>
      <c r="E77" s="52" t="str">
        <f t="shared" si="4"/>
        <v>----</v>
      </c>
    </row>
    <row r="78" spans="1:5" ht="16.2" thickBot="1">
      <c r="B78" s="68"/>
      <c r="C78" s="88" t="s">
        <v>54</v>
      </c>
      <c r="D78" s="10"/>
      <c r="E78" s="53" t="str">
        <f t="shared" si="4"/>
        <v>----</v>
      </c>
    </row>
    <row r="79" spans="1:5" s="11" customFormat="1" ht="16.2" thickTop="1">
      <c r="B79" s="78"/>
      <c r="C79" s="79"/>
      <c r="D79" s="12" t="s">
        <v>101</v>
      </c>
      <c r="E79" s="48" t="e">
        <f>E75+E76+E77+E78</f>
        <v>#VALUE!</v>
      </c>
    </row>
    <row r="80" spans="1:5" s="5" customFormat="1">
      <c r="B80" s="65" t="s">
        <v>55</v>
      </c>
      <c r="C80" s="66"/>
      <c r="D80" s="6"/>
      <c r="E80" s="44"/>
    </row>
    <row r="81" spans="2:5">
      <c r="B81" s="68"/>
      <c r="C81" s="89" t="s">
        <v>50</v>
      </c>
      <c r="D81" s="17"/>
      <c r="E81" s="55"/>
    </row>
    <row r="82" spans="2:5">
      <c r="B82" s="68"/>
      <c r="C82" s="91" t="s">
        <v>51</v>
      </c>
      <c r="D82" s="18"/>
      <c r="E82" s="56" t="str">
        <f>IF(D82 = "Yes",".5",IF(ISBLANK(D82),"----","0"))</f>
        <v>----</v>
      </c>
    </row>
    <row r="83" spans="2:5">
      <c r="B83" s="68"/>
      <c r="C83" s="91" t="s">
        <v>52</v>
      </c>
      <c r="D83" s="18"/>
      <c r="E83" s="56" t="str">
        <f>IF(D83 = "Yes",".5",IF(ISBLANK(D83),"----","0"))</f>
        <v>----</v>
      </c>
    </row>
    <row r="84" spans="2:5">
      <c r="B84" s="68"/>
      <c r="C84" s="91" t="s">
        <v>53</v>
      </c>
      <c r="D84" s="18"/>
      <c r="E84" s="56" t="str">
        <f t="shared" ref="E84:E85" si="5">IF(D84 = "Yes",".5",IF(ISBLANK(D84),"----","0"))</f>
        <v>----</v>
      </c>
    </row>
    <row r="85" spans="2:5" ht="16.2" thickBot="1">
      <c r="B85" s="68"/>
      <c r="C85" s="91" t="s">
        <v>56</v>
      </c>
      <c r="D85" s="18"/>
      <c r="E85" s="57" t="str">
        <f t="shared" si="5"/>
        <v>----</v>
      </c>
    </row>
    <row r="86" spans="2:5" s="11" customFormat="1" ht="16.2" thickTop="1">
      <c r="B86" s="78"/>
      <c r="C86" s="79"/>
      <c r="D86" s="12" t="s">
        <v>102</v>
      </c>
      <c r="E86" s="48" t="e">
        <f>E82+E83+E84+E85</f>
        <v>#VALUE!</v>
      </c>
    </row>
    <row r="87" spans="2:5" s="5" customFormat="1">
      <c r="B87" s="65" t="s">
        <v>57</v>
      </c>
      <c r="C87" s="66"/>
      <c r="D87" s="6"/>
      <c r="E87" s="44"/>
    </row>
    <row r="88" spans="2:5" ht="31.2">
      <c r="B88" s="68"/>
      <c r="C88" s="69" t="s">
        <v>58</v>
      </c>
      <c r="D88" s="7"/>
      <c r="E88" s="51" t="str">
        <f>IF(D88 = "Yes","1",IF(ISBLANK(D88),"----","0"))</f>
        <v>----</v>
      </c>
    </row>
    <row r="89" spans="2:5">
      <c r="B89" s="68"/>
      <c r="C89" s="71" t="s">
        <v>149</v>
      </c>
      <c r="D89" s="8"/>
      <c r="E89" s="52" t="str">
        <f>IF(D89 = "Yes","1",IF(ISBLANK(D89),"----","0"))</f>
        <v>----</v>
      </c>
    </row>
    <row r="90" spans="2:5" ht="16.2" thickBot="1">
      <c r="B90" s="68"/>
      <c r="C90" s="81" t="s">
        <v>93</v>
      </c>
      <c r="D90" s="10"/>
      <c r="E90" s="53" t="str">
        <f>IF(D90 = "Yes","1",IF(ISBLANK(D90),"----","0"))</f>
        <v>----</v>
      </c>
    </row>
    <row r="91" spans="2:5" s="11" customFormat="1" ht="16.2" thickTop="1">
      <c r="B91" s="78"/>
      <c r="C91" s="79"/>
      <c r="D91" s="12" t="s">
        <v>103</v>
      </c>
      <c r="E91" s="48" t="e">
        <f>E87+E88+E89+E90</f>
        <v>#VALUE!</v>
      </c>
    </row>
    <row r="92" spans="2:5" s="5" customFormat="1" ht="16.05" customHeight="1">
      <c r="B92" s="103" t="s">
        <v>61</v>
      </c>
      <c r="C92" s="104"/>
      <c r="D92" s="97"/>
      <c r="E92" s="44"/>
    </row>
    <row r="93" spans="2:5" ht="31.2">
      <c r="B93" s="68"/>
      <c r="C93" s="69" t="s">
        <v>62</v>
      </c>
      <c r="D93" s="7"/>
      <c r="E93" s="51" t="str">
        <f>IF(D93 = "Ongoing","2",IF(D93 = "Unique event","1", IF(D93="Not specified","0",IF(ISBLANK(D93),"----","0"))))</f>
        <v>----</v>
      </c>
    </row>
    <row r="94" spans="2:5" ht="31.2">
      <c r="B94" s="68"/>
      <c r="C94" s="71" t="s">
        <v>77</v>
      </c>
      <c r="D94" s="8"/>
      <c r="E94" s="52" t="str">
        <f>IF(D94 = "Yes","1",IF(ISBLANK(D94),"----","0"))</f>
        <v>----</v>
      </c>
    </row>
    <row r="95" spans="2:5">
      <c r="B95" s="68"/>
      <c r="C95" s="71" t="s">
        <v>78</v>
      </c>
      <c r="D95" s="8"/>
      <c r="E95" s="52" t="str">
        <f>IF(D95 = "Creative and original","3",IF(D95 = "Satisfied requirements","2", IF(D95="Not impressive","1",IF(ISBLANK(D95),"----","0"))))</f>
        <v>----</v>
      </c>
    </row>
    <row r="96" spans="2:5" ht="31.2">
      <c r="B96" s="68"/>
      <c r="C96" s="71" t="s">
        <v>79</v>
      </c>
      <c r="D96" s="8"/>
      <c r="E96" s="52" t="str">
        <f>IF(D96="Strong &amp; Meaningful.  This chapter made a difference","3",IF(D96="Solid effort","2",IF(D96="Minimal effort.  Room for impovement","1",IF(D96="None","0",IF(ISBLANK(D96),"----","0")))))</f>
        <v>----</v>
      </c>
    </row>
    <row r="97" spans="1:5" ht="31.8" thickBot="1">
      <c r="B97" s="68"/>
      <c r="C97" s="81" t="s">
        <v>44</v>
      </c>
      <c r="D97" s="10"/>
      <c r="E97" s="53" t="str">
        <f>IF(D97="5-10 Posts/Pictures","2",IF(D97="2-4 Posts/Pictures","1.5",IF(D97="1 Post/Picture","1",IF(D97="None","0",IF(ISBLANK(D97),"----","0")))))</f>
        <v>----</v>
      </c>
    </row>
    <row r="98" spans="1:5" s="11" customFormat="1" ht="16.2" thickTop="1">
      <c r="B98" s="78"/>
      <c r="C98" s="79"/>
      <c r="D98" s="12" t="s">
        <v>104</v>
      </c>
      <c r="E98" s="48" t="e">
        <f>E93+E94+E95+E96+E97</f>
        <v>#VALUE!</v>
      </c>
    </row>
    <row r="99" spans="1:5" s="13" customFormat="1" ht="16.2" thickBot="1">
      <c r="B99" s="83"/>
      <c r="C99" s="84"/>
      <c r="D99" s="14" t="s">
        <v>111</v>
      </c>
      <c r="E99" s="49" t="e">
        <f>E79+E86+E91+E98</f>
        <v>#VALUE!</v>
      </c>
    </row>
    <row r="100" spans="1:5" s="15" customFormat="1" ht="18">
      <c r="A100" s="3"/>
      <c r="B100" s="61" t="s">
        <v>80</v>
      </c>
      <c r="C100" s="62"/>
      <c r="D100" s="4"/>
      <c r="E100" s="50"/>
    </row>
    <row r="101" spans="1:5" s="5" customFormat="1">
      <c r="B101" s="65" t="s">
        <v>105</v>
      </c>
      <c r="C101" s="66"/>
      <c r="D101" s="6"/>
      <c r="E101" s="44"/>
    </row>
    <row r="102" spans="1:5">
      <c r="B102" s="68"/>
      <c r="C102" s="69" t="s">
        <v>106</v>
      </c>
      <c r="D102" s="7"/>
      <c r="E102" s="51" t="str">
        <f>IF(D102 = "Yes","1",IF(ISBLANK(D102),"----","0"))</f>
        <v>----</v>
      </c>
    </row>
    <row r="103" spans="1:5">
      <c r="B103" s="68"/>
      <c r="C103" s="71" t="s">
        <v>107</v>
      </c>
      <c r="D103" s="19"/>
      <c r="E103" s="58"/>
    </row>
    <row r="104" spans="1:5">
      <c r="B104" s="68"/>
      <c r="C104" s="87" t="s">
        <v>81</v>
      </c>
      <c r="D104" s="8"/>
      <c r="E104" s="52" t="str">
        <f>IF(D104 = "Yes",".2",IF(ISBLANK(D104),"----","0"))</f>
        <v>----</v>
      </c>
    </row>
    <row r="105" spans="1:5">
      <c r="B105" s="68"/>
      <c r="C105" s="87" t="s">
        <v>82</v>
      </c>
      <c r="D105" s="8"/>
      <c r="E105" s="52" t="str">
        <f t="shared" ref="E105:E108" si="6">IF(D105 = "Yes",".2",IF(ISBLANK(D105),"----","0"))</f>
        <v>----</v>
      </c>
    </row>
    <row r="106" spans="1:5" ht="31.2">
      <c r="B106" s="68"/>
      <c r="C106" s="87" t="s">
        <v>83</v>
      </c>
      <c r="D106" s="8"/>
      <c r="E106" s="52" t="str">
        <f t="shared" si="6"/>
        <v>----</v>
      </c>
    </row>
    <row r="107" spans="1:5">
      <c r="B107" s="68"/>
      <c r="C107" s="87" t="s">
        <v>150</v>
      </c>
      <c r="D107" s="8"/>
      <c r="E107" s="52" t="str">
        <f t="shared" si="6"/>
        <v>----</v>
      </c>
    </row>
    <row r="108" spans="1:5" ht="16.05" customHeight="1">
      <c r="B108" s="68"/>
      <c r="C108" s="87" t="s">
        <v>108</v>
      </c>
      <c r="D108" s="8"/>
      <c r="E108" s="52" t="str">
        <f t="shared" si="6"/>
        <v>----</v>
      </c>
    </row>
    <row r="109" spans="1:5" ht="16.2" thickBot="1">
      <c r="B109" s="68"/>
      <c r="C109" s="81" t="s">
        <v>109</v>
      </c>
      <c r="D109" s="10"/>
      <c r="E109" s="53" t="str">
        <f>IF(D109 = "Creative and original","3",IF(D109 = "Satisfied requirements","2", IF(D109="Not impressive","1",IF(ISBLANK(D109),"----","0"))))</f>
        <v>----</v>
      </c>
    </row>
    <row r="110" spans="1:5" s="11" customFormat="1" ht="16.2" thickTop="1">
      <c r="B110" s="78"/>
      <c r="C110" s="79"/>
      <c r="D110" s="12" t="s">
        <v>142</v>
      </c>
      <c r="E110" s="48" t="e">
        <f>E102+E104+E105+E106+E107+E108+E109</f>
        <v>#VALUE!</v>
      </c>
    </row>
    <row r="111" spans="1:5" s="13" customFormat="1" ht="16.2" thickBot="1">
      <c r="B111" s="83"/>
      <c r="C111" s="84"/>
      <c r="D111" s="14" t="s">
        <v>112</v>
      </c>
      <c r="E111" s="49" t="e">
        <f>E110</f>
        <v>#VALUE!</v>
      </c>
    </row>
    <row r="112" spans="1:5" s="15" customFormat="1" ht="18">
      <c r="A112" s="3"/>
      <c r="B112" s="61" t="s">
        <v>115</v>
      </c>
      <c r="C112" s="62"/>
      <c r="D112" s="4"/>
      <c r="E112" s="50"/>
    </row>
    <row r="113" spans="2:5" s="5" customFormat="1">
      <c r="B113" s="65" t="s">
        <v>116</v>
      </c>
      <c r="C113" s="66"/>
      <c r="D113" s="6"/>
      <c r="E113" s="44"/>
    </row>
    <row r="114" spans="2:5">
      <c r="B114" s="68"/>
      <c r="C114" s="69" t="s">
        <v>113</v>
      </c>
      <c r="D114" s="20"/>
      <c r="E114" s="45"/>
    </row>
    <row r="115" spans="2:5">
      <c r="B115" s="68"/>
      <c r="C115" s="87" t="s">
        <v>84</v>
      </c>
      <c r="D115" s="8"/>
      <c r="E115" s="52" t="str">
        <f>IF(D115 = "Yes","5",IF(ISBLANK(D115),"----","0"))</f>
        <v>----</v>
      </c>
    </row>
    <row r="116" spans="2:5">
      <c r="B116" s="68"/>
      <c r="C116" s="87" t="s">
        <v>85</v>
      </c>
      <c r="D116" s="8"/>
      <c r="E116" s="52" t="str">
        <f>IF(D116 = "Yes","2.5",IF(ISBLANK(D116),"----","0"))</f>
        <v>----</v>
      </c>
    </row>
    <row r="117" spans="2:5">
      <c r="B117" s="68"/>
      <c r="C117" s="87" t="s">
        <v>86</v>
      </c>
      <c r="D117" s="8"/>
      <c r="E117" s="52" t="str">
        <f t="shared" ref="E117:E119" si="7">IF(D117 = "Yes","2.5",IF(ISBLANK(D117),"----","0"))</f>
        <v>----</v>
      </c>
    </row>
    <row r="118" spans="2:5">
      <c r="B118" s="68"/>
      <c r="C118" s="87" t="s">
        <v>87</v>
      </c>
      <c r="D118" s="8"/>
      <c r="E118" s="52" t="str">
        <f t="shared" si="7"/>
        <v>----</v>
      </c>
    </row>
    <row r="119" spans="2:5">
      <c r="B119" s="68"/>
      <c r="C119" s="87" t="s">
        <v>151</v>
      </c>
      <c r="D119" s="8"/>
      <c r="E119" s="52" t="str">
        <f t="shared" si="7"/>
        <v>----</v>
      </c>
    </row>
    <row r="120" spans="2:5" ht="16.2" thickBot="1">
      <c r="B120" s="68"/>
      <c r="C120" s="88" t="s">
        <v>91</v>
      </c>
      <c r="D120" s="10"/>
      <c r="E120" s="53" t="str">
        <f>IF(D120 = "Yes","2",IF(ISBLANK(D120),"----","0"))</f>
        <v>----</v>
      </c>
    </row>
    <row r="121" spans="2:5" s="11" customFormat="1" ht="16.2" thickTop="1">
      <c r="B121" s="78"/>
      <c r="C121" s="79"/>
      <c r="D121" s="12" t="s">
        <v>143</v>
      </c>
      <c r="E121" s="48" t="e">
        <f>E115+E116+E117+E118+E119+E120</f>
        <v>#VALUE!</v>
      </c>
    </row>
    <row r="122" spans="2:5" s="5" customFormat="1">
      <c r="B122" s="65" t="s">
        <v>124</v>
      </c>
      <c r="C122" s="66"/>
      <c r="D122" s="6"/>
      <c r="E122" s="44"/>
    </row>
    <row r="123" spans="2:5" ht="16.05" customHeight="1">
      <c r="B123" s="68"/>
      <c r="C123" s="69" t="s">
        <v>114</v>
      </c>
      <c r="D123" s="16"/>
      <c r="E123" s="54"/>
    </row>
    <row r="124" spans="2:5">
      <c r="B124" s="68"/>
      <c r="C124" s="87" t="s">
        <v>88</v>
      </c>
      <c r="D124" s="8"/>
      <c r="E124" s="52" t="str">
        <f>IF(D124 = "Yes",".5",IF(ISBLANK(D124),"----","0"))</f>
        <v>----</v>
      </c>
    </row>
    <row r="125" spans="2:5">
      <c r="B125" s="68"/>
      <c r="C125" s="87" t="s">
        <v>89</v>
      </c>
      <c r="D125" s="8"/>
      <c r="E125" s="52" t="str">
        <f t="shared" ref="E125:E127" si="8">IF(D125 = "Yes",".5",IF(ISBLANK(D125),"----","0"))</f>
        <v>----</v>
      </c>
    </row>
    <row r="126" spans="2:5">
      <c r="B126" s="68"/>
      <c r="C126" s="87" t="s">
        <v>90</v>
      </c>
      <c r="D126" s="8"/>
      <c r="E126" s="52" t="str">
        <f t="shared" si="8"/>
        <v>----</v>
      </c>
    </row>
    <row r="127" spans="2:5" ht="16.2" thickBot="1">
      <c r="B127" s="68"/>
      <c r="C127" s="88" t="s">
        <v>92</v>
      </c>
      <c r="D127" s="10"/>
      <c r="E127" s="53" t="str">
        <f t="shared" si="8"/>
        <v>----</v>
      </c>
    </row>
    <row r="128" spans="2:5" s="11" customFormat="1" ht="16.2" thickTop="1">
      <c r="B128" s="78"/>
      <c r="C128" s="79"/>
      <c r="D128" s="12" t="s">
        <v>144</v>
      </c>
      <c r="E128" s="48" t="e">
        <f>E123+E124+E125+E126+E127</f>
        <v>#VALUE!</v>
      </c>
    </row>
    <row r="129" spans="2:5" s="13" customFormat="1" ht="16.2" thickBot="1">
      <c r="B129" s="83"/>
      <c r="C129" s="84"/>
      <c r="D129" s="14" t="s">
        <v>118</v>
      </c>
      <c r="E129" s="49" t="e">
        <f>E121+E128</f>
        <v>#VALUE!</v>
      </c>
    </row>
    <row r="130" spans="2:5" s="21" customFormat="1" ht="18">
      <c r="B130" s="40"/>
      <c r="C130" s="43" t="str">
        <f>B6</f>
        <v>Enter School 5 Name Here</v>
      </c>
      <c r="D130" s="22" t="s">
        <v>125</v>
      </c>
      <c r="E130" s="59" t="e">
        <f>E28+E54+E71+E99+E111+E129</f>
        <v>#VALUE!</v>
      </c>
    </row>
  </sheetData>
  <sheetProtection algorithmName="SHA-512" hashValue="XzhqilA9u4PA2hRstAqNnNz8x7AR6ZQEpZICSLzOhz3fSGgqjV8REoVIAei+WZ3DGgsKQ5rv1tehjyg1+6OFQA==" saltValue="rvXyjpsiD40+0aGdtoWPCw==" spinCount="100000" sheet="1" objects="1" scenarios="1" selectLockedCells="1"/>
  <mergeCells count="3">
    <mergeCell ref="B6:E6"/>
    <mergeCell ref="B92:C92"/>
    <mergeCell ref="B43:C43"/>
  </mergeCells>
  <dataValidations count="6">
    <dataValidation type="list" allowBlank="1" showInputMessage="1" showErrorMessage="1" sqref="D65 D12 D94 D9:D10 D38:D40 D31:D34 D14 D58:D63 D25:D26 D88:D90 D75:D78 D82:D85 D17:D18 D20:D22 D45:D50 D67 D104:D108 D102 D115:D120 D124:D127" xr:uid="{8EB82040-61D5-094B-BAEF-1E32D488AEB2}">
      <formula1>$A$1:$A$2</formula1>
    </dataValidation>
    <dataValidation type="list" allowBlank="1" showInputMessage="1" showErrorMessage="1" sqref="D11 D95 D35 D64 D41 D19 D13 D51 D109" xr:uid="{B4DCE155-50EF-0B4F-ADB9-4B37FB80F81F}">
      <formula1>$C$1:$C$3</formula1>
    </dataValidation>
    <dataValidation type="list" allowBlank="1" showInputMessage="1" showErrorMessage="1" sqref="D69 D97 D52" xr:uid="{DAED39EA-4524-1543-929B-4D37252A8579}">
      <formula1>$D$1:$D$4</formula1>
    </dataValidation>
    <dataValidation type="list" allowBlank="1" showInputMessage="1" showErrorMessage="1" sqref="D66" xr:uid="{ACF06669-009E-2C41-B904-40F45F998A31}">
      <formula1>$E$1:$E$4</formula1>
    </dataValidation>
    <dataValidation type="list" allowBlank="1" showInputMessage="1" showErrorMessage="1" sqref="D93 D68" xr:uid="{16FF2383-871F-BC4E-89D0-D7694FF8CD47}">
      <formula1>$F$1:$F$3</formula1>
    </dataValidation>
    <dataValidation type="list" allowBlank="1" showInputMessage="1" showErrorMessage="1" sqref="D96" xr:uid="{2D47B46F-AC8D-A04D-A870-EDB258A655DB}">
      <formula1>$G$1:$G$4</formula1>
    </dataValidation>
  </dataValidations>
  <printOptions horizontalCentered="1"/>
  <pageMargins left="0.7" right="0.7" top="0.75" bottom="0.75" header="0.3" footer="0.3"/>
  <pageSetup scale="90" fitToHeight="3" orientation="portrait" horizontalDpi="0" verticalDpi="0"/>
  <rowBreaks count="3" manualBreakCount="3">
    <brk id="42" max="16383" man="1"/>
    <brk id="79" max="16383" man="1"/>
    <brk id="11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EFD09-8688-6844-8C4B-84FCA53028B2}">
  <dimension ref="A1:G130"/>
  <sheetViews>
    <sheetView topLeftCell="B6" zoomScale="125" zoomScaleNormal="125" workbookViewId="0">
      <selection activeCell="B6" sqref="B6:E6"/>
    </sheetView>
  </sheetViews>
  <sheetFormatPr defaultColWidth="10.796875" defaultRowHeight="15.6"/>
  <cols>
    <col min="1" max="1" width="6" style="1" hidden="1" customWidth="1"/>
    <col min="2" max="2" width="5.296875" style="1" customWidth="1"/>
    <col min="3" max="3" width="57" style="2" customWidth="1"/>
    <col min="4" max="4" width="19.5" style="1" bestFit="1" customWidth="1"/>
    <col min="5" max="5" width="10" style="24" bestFit="1" customWidth="1"/>
    <col min="6" max="6" width="10.5" style="1" customWidth="1"/>
    <col min="7" max="16384" width="10.796875" style="1"/>
  </cols>
  <sheetData>
    <row r="1" spans="1:7" hidden="1">
      <c r="A1" s="1" t="s">
        <v>0</v>
      </c>
      <c r="C1" s="2" t="s">
        <v>8</v>
      </c>
      <c r="D1" s="1" t="s">
        <v>40</v>
      </c>
      <c r="E1" s="23" t="s">
        <v>46</v>
      </c>
      <c r="F1" s="1" t="s">
        <v>63</v>
      </c>
      <c r="G1" s="1" t="s">
        <v>67</v>
      </c>
    </row>
    <row r="2" spans="1:7" hidden="1">
      <c r="A2" s="1" t="s">
        <v>1</v>
      </c>
      <c r="C2" s="2" t="s">
        <v>11</v>
      </c>
      <c r="D2" s="1" t="s">
        <v>41</v>
      </c>
      <c r="E2" s="23" t="s">
        <v>0</v>
      </c>
      <c r="F2" s="1" t="s">
        <v>64</v>
      </c>
      <c r="G2" s="1" t="s">
        <v>66</v>
      </c>
    </row>
    <row r="3" spans="1:7" hidden="1">
      <c r="C3" s="2" t="s">
        <v>9</v>
      </c>
      <c r="D3" s="1" t="s">
        <v>42</v>
      </c>
      <c r="E3" s="23" t="s">
        <v>47</v>
      </c>
      <c r="F3" s="1" t="s">
        <v>65</v>
      </c>
      <c r="G3" s="1" t="s">
        <v>68</v>
      </c>
    </row>
    <row r="4" spans="1:7" hidden="1">
      <c r="D4" s="1" t="s">
        <v>43</v>
      </c>
      <c r="E4" s="23" t="s">
        <v>1</v>
      </c>
      <c r="G4" s="1" t="s">
        <v>43</v>
      </c>
    </row>
    <row r="5" spans="1:7" hidden="1"/>
    <row r="6" spans="1:7" ht="16.95" customHeight="1" thickBot="1">
      <c r="B6" s="102" t="s">
        <v>134</v>
      </c>
      <c r="C6" s="102"/>
      <c r="D6" s="102"/>
      <c r="E6" s="102"/>
    </row>
    <row r="7" spans="1:7" s="3" customFormat="1" ht="18">
      <c r="B7" s="61" t="s">
        <v>122</v>
      </c>
      <c r="C7" s="62"/>
      <c r="D7" s="4"/>
      <c r="E7" s="25"/>
    </row>
    <row r="8" spans="1:7" s="5" customFormat="1">
      <c r="B8" s="65" t="s">
        <v>5</v>
      </c>
      <c r="C8" s="66"/>
      <c r="D8" s="6"/>
      <c r="E8" s="44"/>
    </row>
    <row r="9" spans="1:7">
      <c r="B9" s="68"/>
      <c r="C9" s="69" t="s">
        <v>2</v>
      </c>
      <c r="D9" s="7"/>
      <c r="E9" s="45" t="str">
        <f>IF(D9 = "Yes","1",IF(ISBLANK(D9),"----","0"))</f>
        <v>----</v>
      </c>
    </row>
    <row r="10" spans="1:7" ht="31.2">
      <c r="B10" s="68"/>
      <c r="C10" s="71" t="s">
        <v>12</v>
      </c>
      <c r="D10" s="8"/>
      <c r="E10" s="46" t="str">
        <f>IF(D10 = "Yes","1",IF(ISBLANK(D10),"----","0"))</f>
        <v>----</v>
      </c>
    </row>
    <row r="11" spans="1:7" ht="31.2">
      <c r="B11" s="68"/>
      <c r="C11" s="71" t="s">
        <v>13</v>
      </c>
      <c r="D11" s="8"/>
      <c r="E11" s="46" t="str">
        <f>IF(D11 = "Creative and original","3",IF(D11 = "Satisfied requirements","2", IF(D11="Not impressive","1",IF(ISBLANK(D11),"----","0"))))</f>
        <v>----</v>
      </c>
    </row>
    <row r="12" spans="1:7" ht="31.2">
      <c r="A12" s="9"/>
      <c r="B12" s="68"/>
      <c r="C12" s="74" t="s">
        <v>18</v>
      </c>
      <c r="D12" s="8"/>
      <c r="E12" s="46" t="str">
        <f>IF(D12 = "Yes","1",IF(ISBLANK(D12),"----","0"))</f>
        <v>----</v>
      </c>
    </row>
    <row r="13" spans="1:7" ht="31.2">
      <c r="A13" s="9"/>
      <c r="B13" s="68"/>
      <c r="C13" s="74" t="s">
        <v>69</v>
      </c>
      <c r="D13" s="8"/>
      <c r="E13" s="46" t="str">
        <f>IF(D13 = "Creative and original","3",IF(D13 = "Satisfied requirements","2", IF(D13="Not impressive","1",IF(ISBLANK(D13),"----","0"))))</f>
        <v>----</v>
      </c>
    </row>
    <row r="14" spans="1:7" ht="31.8" thickBot="1">
      <c r="A14" s="9"/>
      <c r="B14" s="68"/>
      <c r="C14" s="75" t="s">
        <v>94</v>
      </c>
      <c r="D14" s="10"/>
      <c r="E14" s="47" t="str">
        <f>IF(D14 = "Yes","1",IF(ISBLANK(D14),"----","0"))</f>
        <v>----</v>
      </c>
    </row>
    <row r="15" spans="1:7" s="11" customFormat="1" ht="16.2" thickTop="1">
      <c r="B15" s="78"/>
      <c r="C15" s="79"/>
      <c r="D15" s="12" t="s">
        <v>119</v>
      </c>
      <c r="E15" s="48" t="e">
        <f>E9+E10+E11+E12+E13+E14</f>
        <v>#VALUE!</v>
      </c>
    </row>
    <row r="16" spans="1:7" s="5" customFormat="1">
      <c r="B16" s="65" t="s">
        <v>6</v>
      </c>
      <c r="C16" s="66"/>
      <c r="D16" s="6"/>
      <c r="E16" s="44"/>
    </row>
    <row r="17" spans="1:5">
      <c r="B17" s="68"/>
      <c r="C17" s="69" t="s">
        <v>17</v>
      </c>
      <c r="D17" s="7"/>
      <c r="E17" s="45" t="str">
        <f>IF(D17 = "Yes","1",IF(ISBLANK(D17),"----","0"))</f>
        <v>----</v>
      </c>
    </row>
    <row r="18" spans="1:5">
      <c r="B18" s="68"/>
      <c r="C18" s="71" t="s">
        <v>70</v>
      </c>
      <c r="D18" s="8"/>
      <c r="E18" s="46" t="str">
        <f>IF(D18 = "Yes","1",IF(ISBLANK(D18),"----","0"))</f>
        <v>----</v>
      </c>
    </row>
    <row r="19" spans="1:5">
      <c r="B19" s="68"/>
      <c r="C19" s="71" t="s">
        <v>10</v>
      </c>
      <c r="D19" s="8"/>
      <c r="E19" s="46" t="str">
        <f>IF(D19 = "Creative and original","3",IF(D19 = "Satisfied requirements","2", IF(D19="Not impressive","1",IF(ISBLANK(D19),"----","0"))))</f>
        <v>----</v>
      </c>
    </row>
    <row r="20" spans="1:5">
      <c r="B20" s="68"/>
      <c r="C20" s="71" t="s">
        <v>19</v>
      </c>
      <c r="D20" s="8"/>
      <c r="E20" s="46" t="str">
        <f>IF(D20 = "Yes","1",IF(ISBLANK(D20),"----","0"))</f>
        <v>----</v>
      </c>
    </row>
    <row r="21" spans="1:5">
      <c r="B21" s="68"/>
      <c r="C21" s="71" t="s">
        <v>3</v>
      </c>
      <c r="D21" s="8"/>
      <c r="E21" s="46" t="str">
        <f>IF(D21 = "Yes","1",IF(ISBLANK(D21),"----","0"))</f>
        <v>----</v>
      </c>
    </row>
    <row r="22" spans="1:5" ht="16.2" thickBot="1">
      <c r="B22" s="68"/>
      <c r="C22" s="81" t="s">
        <v>4</v>
      </c>
      <c r="D22" s="10"/>
      <c r="E22" s="47" t="str">
        <f>IF(D22 = "Yes","1",IF(ISBLANK(D22),"----","0"))</f>
        <v>----</v>
      </c>
    </row>
    <row r="23" spans="1:5" s="11" customFormat="1" ht="16.2" thickTop="1">
      <c r="B23" s="78"/>
      <c r="C23" s="79"/>
      <c r="D23" s="12" t="s">
        <v>120</v>
      </c>
      <c r="E23" s="48" t="e">
        <f>E17+E18+E19+E20+E21+E22</f>
        <v>#VALUE!</v>
      </c>
    </row>
    <row r="24" spans="1:5" s="5" customFormat="1">
      <c r="B24" s="65" t="s">
        <v>7</v>
      </c>
      <c r="C24" s="66"/>
      <c r="D24" s="6"/>
      <c r="E24" s="44"/>
    </row>
    <row r="25" spans="1:5">
      <c r="B25" s="68"/>
      <c r="C25" s="69" t="s">
        <v>14</v>
      </c>
      <c r="D25" s="7"/>
      <c r="E25" s="45" t="str">
        <f>IF(D25 = "Yes","1",IF(ISBLANK(D25),"----","0"))</f>
        <v>----</v>
      </c>
    </row>
    <row r="26" spans="1:5" ht="16.2" thickBot="1">
      <c r="B26" s="68"/>
      <c r="C26" s="81" t="s">
        <v>15</v>
      </c>
      <c r="D26" s="10"/>
      <c r="E26" s="47" t="str">
        <f>IF(D26 = "Yes","1",IF(ISBLANK(D26),"----","0"))</f>
        <v>----</v>
      </c>
    </row>
    <row r="27" spans="1:5" s="11" customFormat="1" ht="16.2" thickTop="1">
      <c r="B27" s="78"/>
      <c r="C27" s="79"/>
      <c r="D27" s="12" t="s">
        <v>121</v>
      </c>
      <c r="E27" s="48" t="e">
        <f>E25+E26</f>
        <v>#VALUE!</v>
      </c>
    </row>
    <row r="28" spans="1:5" s="13" customFormat="1" ht="16.2" thickBot="1">
      <c r="B28" s="83"/>
      <c r="C28" s="84"/>
      <c r="D28" s="14" t="s">
        <v>96</v>
      </c>
      <c r="E28" s="49" t="e">
        <f>E27+E23+E15</f>
        <v>#VALUE!</v>
      </c>
    </row>
    <row r="29" spans="1:5" s="15" customFormat="1" ht="18">
      <c r="A29" s="3"/>
      <c r="B29" s="61" t="s">
        <v>16</v>
      </c>
      <c r="C29" s="62"/>
      <c r="D29" s="4"/>
      <c r="E29" s="50"/>
    </row>
    <row r="30" spans="1:5" s="5" customFormat="1">
      <c r="B30" s="65" t="s">
        <v>20</v>
      </c>
      <c r="C30" s="66"/>
      <c r="D30" s="6"/>
      <c r="E30" s="44"/>
    </row>
    <row r="31" spans="1:5" ht="31.2">
      <c r="B31" s="68"/>
      <c r="C31" s="69" t="s">
        <v>71</v>
      </c>
      <c r="D31" s="7"/>
      <c r="E31" s="45" t="str">
        <f>IF(D31 = "Yes","1",IF(ISBLANK(D31),"----","0"))</f>
        <v>----</v>
      </c>
    </row>
    <row r="32" spans="1:5">
      <c r="B32" s="68"/>
      <c r="C32" s="71" t="s">
        <v>27</v>
      </c>
      <c r="D32" s="8"/>
      <c r="E32" s="46" t="str">
        <f>IF(D32 = "Yes","1",IF(ISBLANK(D32),"----","0"))</f>
        <v>----</v>
      </c>
    </row>
    <row r="33" spans="2:5">
      <c r="B33" s="68"/>
      <c r="C33" s="71" t="s">
        <v>21</v>
      </c>
      <c r="D33" s="8"/>
      <c r="E33" s="46" t="str">
        <f t="shared" ref="E33:E34" si="0">IF(D33 = "Yes","1",IF(ISBLANK(D33),"----","0"))</f>
        <v>----</v>
      </c>
    </row>
    <row r="34" spans="2:5">
      <c r="B34" s="68"/>
      <c r="C34" s="71" t="s">
        <v>22</v>
      </c>
      <c r="D34" s="8"/>
      <c r="E34" s="46" t="str">
        <f t="shared" si="0"/>
        <v>----</v>
      </c>
    </row>
    <row r="35" spans="2:5" ht="16.2" thickBot="1">
      <c r="B35" s="68"/>
      <c r="C35" s="81" t="s">
        <v>23</v>
      </c>
      <c r="D35" s="10"/>
      <c r="E35" s="47" t="str">
        <f>IF(D35 = "Creative and original","3",IF(D35 = "Satisfied requirements","2", IF(D35="Not impressive","1",IF(ISBLANK(D35),"----","0"))))</f>
        <v>----</v>
      </c>
    </row>
    <row r="36" spans="2:5" s="11" customFormat="1" ht="16.2" thickTop="1">
      <c r="B36" s="78"/>
      <c r="C36" s="79"/>
      <c r="D36" s="12" t="s">
        <v>139</v>
      </c>
      <c r="E36" s="48" t="e">
        <f>E31+E32+E33+E34+E35</f>
        <v>#VALUE!</v>
      </c>
    </row>
    <row r="37" spans="2:5" s="5" customFormat="1">
      <c r="B37" s="65" t="s">
        <v>24</v>
      </c>
      <c r="C37" s="66"/>
      <c r="D37" s="6"/>
      <c r="E37" s="44"/>
    </row>
    <row r="38" spans="2:5" ht="46.8">
      <c r="B38" s="68"/>
      <c r="C38" s="69" t="s">
        <v>33</v>
      </c>
      <c r="D38" s="7"/>
      <c r="E38" s="51" t="str">
        <f>IF(D38 = "Yes","1",IF(ISBLANK(D38),"----","0"))</f>
        <v>----</v>
      </c>
    </row>
    <row r="39" spans="2:5">
      <c r="B39" s="68"/>
      <c r="C39" s="71" t="s">
        <v>25</v>
      </c>
      <c r="D39" s="8"/>
      <c r="E39" s="52" t="str">
        <f>IF(D39 = "Yes","1",IF(ISBLANK(D39),"----","0"))</f>
        <v>----</v>
      </c>
    </row>
    <row r="40" spans="2:5">
      <c r="B40" s="68"/>
      <c r="C40" s="71" t="s">
        <v>26</v>
      </c>
      <c r="D40" s="8"/>
      <c r="E40" s="52" t="str">
        <f>IF(D40 = "Yes","1",IF(ISBLANK(D40),"----","0"))</f>
        <v>----</v>
      </c>
    </row>
    <row r="41" spans="2:5" ht="16.95" customHeight="1" thickBot="1">
      <c r="B41" s="68"/>
      <c r="C41" s="81" t="s">
        <v>146</v>
      </c>
      <c r="D41" s="10"/>
      <c r="E41" s="53" t="str">
        <f>IF(D41 = "Creative and original","3",IF(D41 = "Satisfied requirements","2", IF(D41="Not impressive","1",IF(ISBLANK(D41),"----","0"))))</f>
        <v>----</v>
      </c>
    </row>
    <row r="42" spans="2:5" s="11" customFormat="1" ht="16.2" thickTop="1">
      <c r="B42" s="78"/>
      <c r="C42" s="79"/>
      <c r="D42" s="12" t="s">
        <v>140</v>
      </c>
      <c r="E42" s="48" t="e">
        <f>E37+E38+E39+E40+E41</f>
        <v>#VALUE!</v>
      </c>
    </row>
    <row r="43" spans="2:5" s="5" customFormat="1" ht="33" customHeight="1">
      <c r="B43" s="103" t="s">
        <v>123</v>
      </c>
      <c r="C43" s="104"/>
      <c r="D43" s="99"/>
      <c r="E43" s="44"/>
    </row>
    <row r="44" spans="2:5">
      <c r="B44" s="68"/>
      <c r="C44" s="69" t="s">
        <v>28</v>
      </c>
      <c r="D44" s="16"/>
      <c r="E44" s="54"/>
    </row>
    <row r="45" spans="2:5">
      <c r="B45" s="68"/>
      <c r="C45" s="87" t="s">
        <v>72</v>
      </c>
      <c r="D45" s="8"/>
      <c r="E45" s="52" t="str">
        <f>IF(D45 = "Yes",".2",IF(ISBLANK(D45),"----","0"))</f>
        <v>----</v>
      </c>
    </row>
    <row r="46" spans="2:5">
      <c r="B46" s="68"/>
      <c r="C46" s="87" t="s">
        <v>30</v>
      </c>
      <c r="D46" s="8"/>
      <c r="E46" s="52" t="str">
        <f t="shared" ref="E46:E49" si="1">IF(D46 = "Yes",".2",IF(ISBLANK(D46),"----","0"))</f>
        <v>----</v>
      </c>
    </row>
    <row r="47" spans="2:5">
      <c r="B47" s="68"/>
      <c r="C47" s="87" t="s">
        <v>29</v>
      </c>
      <c r="D47" s="8"/>
      <c r="E47" s="52" t="str">
        <f t="shared" si="1"/>
        <v>----</v>
      </c>
    </row>
    <row r="48" spans="2:5">
      <c r="B48" s="68"/>
      <c r="C48" s="87" t="s">
        <v>73</v>
      </c>
      <c r="D48" s="8"/>
      <c r="E48" s="52" t="str">
        <f t="shared" si="1"/>
        <v>----</v>
      </c>
    </row>
    <row r="49" spans="1:5">
      <c r="B49" s="68"/>
      <c r="C49" s="87" t="s">
        <v>31</v>
      </c>
      <c r="D49" s="8"/>
      <c r="E49" s="52" t="str">
        <f t="shared" si="1"/>
        <v>----</v>
      </c>
    </row>
    <row r="50" spans="1:5">
      <c r="B50" s="68"/>
      <c r="C50" s="71" t="s">
        <v>32</v>
      </c>
      <c r="D50" s="8"/>
      <c r="E50" s="52" t="str">
        <f>IF(D50 = "Yes","0",IF(ISBLANK(D50),"----","1"))</f>
        <v>----</v>
      </c>
    </row>
    <row r="51" spans="1:5" ht="16.05" customHeight="1">
      <c r="B51" s="68"/>
      <c r="C51" s="71" t="s">
        <v>145</v>
      </c>
      <c r="D51" s="8"/>
      <c r="E51" s="52" t="str">
        <f>IF(D51 = "Creative and original","3",IF(D51 = "Satisfied requirements","2", IF(D51="Not impressive","1",IF(ISBLANK(D51),"----","0"))))</f>
        <v>----</v>
      </c>
    </row>
    <row r="52" spans="1:5" ht="31.8" thickBot="1">
      <c r="B52" s="68"/>
      <c r="C52" s="81" t="s">
        <v>44</v>
      </c>
      <c r="D52" s="10"/>
      <c r="E52" s="53" t="str">
        <f>IF(D52="5-10 Posts/Pictures","2",IF(D52="2-4 Posts/Pictures","1.5",IF(D52="1 Post/Picture","1",IF(D52="None","0",IF(ISBLANK(D52),"----","0")))))</f>
        <v>----</v>
      </c>
    </row>
    <row r="53" spans="1:5" s="11" customFormat="1" ht="16.2" thickTop="1">
      <c r="B53" s="78"/>
      <c r="C53" s="79"/>
      <c r="D53" s="12" t="s">
        <v>141</v>
      </c>
      <c r="E53" s="48" t="e">
        <f>+E45+E46+E47+E48+E49+E50+E51+E52</f>
        <v>#VALUE!</v>
      </c>
    </row>
    <row r="54" spans="1:5" s="13" customFormat="1" ht="16.2" thickBot="1">
      <c r="B54" s="83"/>
      <c r="C54" s="84"/>
      <c r="D54" s="14" t="s">
        <v>99</v>
      </c>
      <c r="E54" s="49" t="e">
        <f>E36+E42+E53</f>
        <v>#VALUE!</v>
      </c>
    </row>
    <row r="55" spans="1:5" s="15" customFormat="1" ht="18">
      <c r="A55" s="3"/>
      <c r="B55" s="61" t="s">
        <v>34</v>
      </c>
      <c r="C55" s="62"/>
      <c r="D55" s="4"/>
      <c r="E55" s="50"/>
    </row>
    <row r="56" spans="1:5" s="5" customFormat="1">
      <c r="B56" s="65" t="s">
        <v>59</v>
      </c>
      <c r="C56" s="66"/>
      <c r="D56" s="6"/>
      <c r="E56" s="44"/>
    </row>
    <row r="57" spans="1:5">
      <c r="B57" s="68"/>
      <c r="C57" s="69" t="s">
        <v>60</v>
      </c>
      <c r="D57" s="16"/>
      <c r="E57" s="54"/>
    </row>
    <row r="58" spans="1:5">
      <c r="B58" s="68"/>
      <c r="C58" s="87" t="s">
        <v>35</v>
      </c>
      <c r="D58" s="8"/>
      <c r="E58" s="52" t="str">
        <f>IF(D58 = "Yes",".2",IF(ISBLANK(D58),"----","0"))</f>
        <v>----</v>
      </c>
    </row>
    <row r="59" spans="1:5">
      <c r="B59" s="68"/>
      <c r="C59" s="87" t="s">
        <v>36</v>
      </c>
      <c r="D59" s="8"/>
      <c r="E59" s="52" t="str">
        <f t="shared" ref="E59:E62" si="2">IF(D59 = "Yes",".2",IF(ISBLANK(D59),"----","0"))</f>
        <v>----</v>
      </c>
    </row>
    <row r="60" spans="1:5">
      <c r="B60" s="68"/>
      <c r="C60" s="87" t="s">
        <v>38</v>
      </c>
      <c r="D60" s="8"/>
      <c r="E60" s="52" t="str">
        <f t="shared" si="2"/>
        <v>----</v>
      </c>
    </row>
    <row r="61" spans="1:5">
      <c r="B61" s="68"/>
      <c r="C61" s="87" t="s">
        <v>39</v>
      </c>
      <c r="D61" s="8"/>
      <c r="E61" s="52" t="str">
        <f t="shared" si="2"/>
        <v>----</v>
      </c>
    </row>
    <row r="62" spans="1:5">
      <c r="B62" s="68"/>
      <c r="C62" s="87" t="s">
        <v>37</v>
      </c>
      <c r="D62" s="8"/>
      <c r="E62" s="52" t="str">
        <f t="shared" si="2"/>
        <v>----</v>
      </c>
    </row>
    <row r="63" spans="1:5">
      <c r="B63" s="68"/>
      <c r="C63" s="71" t="s">
        <v>32</v>
      </c>
      <c r="D63" s="8"/>
      <c r="E63" s="52" t="str">
        <f>IF(D63 = "Yes","0",IF(ISBLANK(D63),"----","1"))</f>
        <v>----</v>
      </c>
    </row>
    <row r="64" spans="1:5" ht="16.95" customHeight="1">
      <c r="B64" s="68"/>
      <c r="C64" s="71" t="s">
        <v>74</v>
      </c>
      <c r="D64" s="8"/>
      <c r="E64" s="52" t="str">
        <f>IF(D64 = "Creative and original","3",IF(D64 = "Satisfied requirements","2", IF(D64="Not impressive","1",IF(ISBLANK(D64),"----","0"))))</f>
        <v>----</v>
      </c>
    </row>
    <row r="65" spans="1:5" ht="31.2">
      <c r="B65" s="68"/>
      <c r="C65" s="71" t="s">
        <v>75</v>
      </c>
      <c r="D65" s="8"/>
      <c r="E65" s="52" t="str">
        <f t="shared" ref="E65" si="3">IF(D65 = "Yes","1",IF(ISBLANK(D65),"----","0"))</f>
        <v>----</v>
      </c>
    </row>
    <row r="66" spans="1:5">
      <c r="B66" s="68"/>
      <c r="C66" s="71" t="s">
        <v>45</v>
      </c>
      <c r="D66" s="8"/>
      <c r="E66" s="52" t="str">
        <f>IF(D66 = "Extremely","3",IF(D66 = "Yes","2", IF(D66="Kind of","1",IF(ISBLANK(D66),"----","0"))))</f>
        <v>----</v>
      </c>
    </row>
    <row r="67" spans="1:5">
      <c r="B67" s="68"/>
      <c r="C67" s="71" t="s">
        <v>76</v>
      </c>
      <c r="D67" s="8"/>
      <c r="E67" s="52" t="str">
        <f>IF(D67 = "Yes","1",IF(ISBLANK(D67),"----","0"))</f>
        <v>----</v>
      </c>
    </row>
    <row r="68" spans="1:5" ht="31.2">
      <c r="B68" s="68"/>
      <c r="C68" s="71" t="s">
        <v>100</v>
      </c>
      <c r="D68" s="8"/>
      <c r="E68" s="52" t="str">
        <f>IF(D68 = "Ongoing","2",IF(D68 = "Unique event","1", IF(D68="Not specified","0",IF(ISBLANK(D68),"----","0"))))</f>
        <v>----</v>
      </c>
    </row>
    <row r="69" spans="1:5" ht="31.8" thickBot="1">
      <c r="B69" s="68"/>
      <c r="C69" s="81" t="s">
        <v>44</v>
      </c>
      <c r="D69" s="10"/>
      <c r="E69" s="53" t="str">
        <f>IF(D69="5-10 Posts/Pictures","2",IF(D69="2-4 Posts/Pictures","1.5",IF(D69="1 Post/Picture","1",IF(D69="None","0",IF(ISBLANK(D69),"----","0")))))</f>
        <v>----</v>
      </c>
    </row>
    <row r="70" spans="1:5" s="11" customFormat="1" ht="16.2" thickTop="1">
      <c r="B70" s="78"/>
      <c r="C70" s="79"/>
      <c r="D70" s="12" t="s">
        <v>147</v>
      </c>
      <c r="E70" s="48" t="e">
        <f>E58+E59+E60+E61+E62+E63+E64+E65+E66+E67+E68+E69</f>
        <v>#VALUE!</v>
      </c>
    </row>
    <row r="71" spans="1:5" s="13" customFormat="1" ht="16.2" thickBot="1">
      <c r="B71" s="83"/>
      <c r="C71" s="84"/>
      <c r="D71" s="14" t="s">
        <v>148</v>
      </c>
      <c r="E71" s="49" t="e">
        <f>E70</f>
        <v>#VALUE!</v>
      </c>
    </row>
    <row r="72" spans="1:5" s="15" customFormat="1" ht="18">
      <c r="A72" s="3"/>
      <c r="B72" s="61" t="s">
        <v>48</v>
      </c>
      <c r="C72" s="62"/>
      <c r="D72" s="4"/>
      <c r="E72" s="50"/>
    </row>
    <row r="73" spans="1:5" s="5" customFormat="1">
      <c r="B73" s="65" t="s">
        <v>49</v>
      </c>
      <c r="C73" s="66"/>
      <c r="D73" s="6"/>
      <c r="E73" s="44"/>
    </row>
    <row r="74" spans="1:5">
      <c r="B74" s="68"/>
      <c r="C74" s="69" t="s">
        <v>50</v>
      </c>
      <c r="D74" s="16"/>
      <c r="E74" s="54"/>
    </row>
    <row r="75" spans="1:5">
      <c r="B75" s="68"/>
      <c r="C75" s="87" t="s">
        <v>51</v>
      </c>
      <c r="D75" s="8"/>
      <c r="E75" s="52" t="str">
        <f>IF(D75 = "Yes",".5",IF(ISBLANK(D75),"----","0"))</f>
        <v>----</v>
      </c>
    </row>
    <row r="76" spans="1:5">
      <c r="B76" s="68"/>
      <c r="C76" s="87" t="s">
        <v>52</v>
      </c>
      <c r="D76" s="8"/>
      <c r="E76" s="52" t="str">
        <f t="shared" ref="E76:E78" si="4">IF(D76 = "Yes",".5",IF(ISBLANK(D76),"----","0"))</f>
        <v>----</v>
      </c>
    </row>
    <row r="77" spans="1:5">
      <c r="B77" s="68"/>
      <c r="C77" s="87" t="s">
        <v>53</v>
      </c>
      <c r="D77" s="8"/>
      <c r="E77" s="52" t="str">
        <f t="shared" si="4"/>
        <v>----</v>
      </c>
    </row>
    <row r="78" spans="1:5" ht="16.2" thickBot="1">
      <c r="B78" s="68"/>
      <c r="C78" s="88" t="s">
        <v>54</v>
      </c>
      <c r="D78" s="10"/>
      <c r="E78" s="53" t="str">
        <f t="shared" si="4"/>
        <v>----</v>
      </c>
    </row>
    <row r="79" spans="1:5" s="11" customFormat="1" ht="16.2" thickTop="1">
      <c r="B79" s="78"/>
      <c r="C79" s="79"/>
      <c r="D79" s="12" t="s">
        <v>101</v>
      </c>
      <c r="E79" s="48" t="e">
        <f>E75+E76+E77+E78</f>
        <v>#VALUE!</v>
      </c>
    </row>
    <row r="80" spans="1:5" s="5" customFormat="1">
      <c r="B80" s="65" t="s">
        <v>55</v>
      </c>
      <c r="C80" s="66"/>
      <c r="D80" s="6"/>
      <c r="E80" s="44"/>
    </row>
    <row r="81" spans="2:5">
      <c r="B81" s="68"/>
      <c r="C81" s="89" t="s">
        <v>50</v>
      </c>
      <c r="D81" s="17"/>
      <c r="E81" s="55"/>
    </row>
    <row r="82" spans="2:5">
      <c r="B82" s="68"/>
      <c r="C82" s="91" t="s">
        <v>51</v>
      </c>
      <c r="D82" s="18"/>
      <c r="E82" s="56" t="str">
        <f>IF(D82 = "Yes",".5",IF(ISBLANK(D82),"----","0"))</f>
        <v>----</v>
      </c>
    </row>
    <row r="83" spans="2:5">
      <c r="B83" s="68"/>
      <c r="C83" s="91" t="s">
        <v>52</v>
      </c>
      <c r="D83" s="18"/>
      <c r="E83" s="56" t="str">
        <f>IF(D83 = "Yes",".5",IF(ISBLANK(D83),"----","0"))</f>
        <v>----</v>
      </c>
    </row>
    <row r="84" spans="2:5">
      <c r="B84" s="68"/>
      <c r="C84" s="91" t="s">
        <v>53</v>
      </c>
      <c r="D84" s="18"/>
      <c r="E84" s="56" t="str">
        <f t="shared" ref="E84:E85" si="5">IF(D84 = "Yes",".5",IF(ISBLANK(D84),"----","0"))</f>
        <v>----</v>
      </c>
    </row>
    <row r="85" spans="2:5" ht="16.2" thickBot="1">
      <c r="B85" s="68"/>
      <c r="C85" s="91" t="s">
        <v>56</v>
      </c>
      <c r="D85" s="18"/>
      <c r="E85" s="57" t="str">
        <f t="shared" si="5"/>
        <v>----</v>
      </c>
    </row>
    <row r="86" spans="2:5" s="11" customFormat="1" ht="16.2" thickTop="1">
      <c r="B86" s="78"/>
      <c r="C86" s="79"/>
      <c r="D86" s="12" t="s">
        <v>102</v>
      </c>
      <c r="E86" s="48" t="e">
        <f>E82+E83+E84+E85</f>
        <v>#VALUE!</v>
      </c>
    </row>
    <row r="87" spans="2:5" s="5" customFormat="1">
      <c r="B87" s="65" t="s">
        <v>57</v>
      </c>
      <c r="C87" s="66"/>
      <c r="D87" s="6"/>
      <c r="E87" s="44"/>
    </row>
    <row r="88" spans="2:5" ht="31.2">
      <c r="B88" s="68"/>
      <c r="C88" s="69" t="s">
        <v>58</v>
      </c>
      <c r="D88" s="7"/>
      <c r="E88" s="51" t="str">
        <f>IF(D88 = "Yes","1",IF(ISBLANK(D88),"----","0"))</f>
        <v>----</v>
      </c>
    </row>
    <row r="89" spans="2:5">
      <c r="B89" s="68"/>
      <c r="C89" s="71" t="s">
        <v>149</v>
      </c>
      <c r="D89" s="8"/>
      <c r="E89" s="52" t="str">
        <f>IF(D89 = "Yes","1",IF(ISBLANK(D89),"----","0"))</f>
        <v>----</v>
      </c>
    </row>
    <row r="90" spans="2:5" ht="16.2" thickBot="1">
      <c r="B90" s="68"/>
      <c r="C90" s="81" t="s">
        <v>93</v>
      </c>
      <c r="D90" s="10"/>
      <c r="E90" s="53" t="str">
        <f>IF(D90 = "Yes","1",IF(ISBLANK(D90),"----","0"))</f>
        <v>----</v>
      </c>
    </row>
    <row r="91" spans="2:5" s="11" customFormat="1" ht="16.2" thickTop="1">
      <c r="B91" s="78"/>
      <c r="C91" s="79"/>
      <c r="D91" s="12" t="s">
        <v>103</v>
      </c>
      <c r="E91" s="48" t="e">
        <f>E87+E88+E89+E90</f>
        <v>#VALUE!</v>
      </c>
    </row>
    <row r="92" spans="2:5" s="5" customFormat="1" ht="16.05" customHeight="1">
      <c r="B92" s="103" t="s">
        <v>61</v>
      </c>
      <c r="C92" s="104"/>
      <c r="D92" s="97"/>
      <c r="E92" s="44"/>
    </row>
    <row r="93" spans="2:5" ht="31.2">
      <c r="B93" s="68"/>
      <c r="C93" s="69" t="s">
        <v>62</v>
      </c>
      <c r="D93" s="7"/>
      <c r="E93" s="51" t="str">
        <f>IF(D93 = "Ongoing","2",IF(D93 = "Unique event","1", IF(D93="Not specified","0",IF(ISBLANK(D93),"----","0"))))</f>
        <v>----</v>
      </c>
    </row>
    <row r="94" spans="2:5" ht="31.2">
      <c r="B94" s="68"/>
      <c r="C94" s="71" t="s">
        <v>77</v>
      </c>
      <c r="D94" s="8"/>
      <c r="E94" s="52" t="str">
        <f>IF(D94 = "Yes","1",IF(ISBLANK(D94),"----","0"))</f>
        <v>----</v>
      </c>
    </row>
    <row r="95" spans="2:5">
      <c r="B95" s="68"/>
      <c r="C95" s="71" t="s">
        <v>78</v>
      </c>
      <c r="D95" s="8"/>
      <c r="E95" s="52" t="str">
        <f>IF(D95 = "Creative and original","3",IF(D95 = "Satisfied requirements","2", IF(D95="Not impressive","1",IF(ISBLANK(D95),"----","0"))))</f>
        <v>----</v>
      </c>
    </row>
    <row r="96" spans="2:5" ht="31.2">
      <c r="B96" s="68"/>
      <c r="C96" s="71" t="s">
        <v>79</v>
      </c>
      <c r="D96" s="8"/>
      <c r="E96" s="52" t="str">
        <f>IF(D96="Strong &amp; Meaningful.  This chapter made a difference","3",IF(D96="Solid effort","2",IF(D96="Minimal effort.  Room for impovement","1",IF(D96="None","0",IF(ISBLANK(D96),"----","0")))))</f>
        <v>----</v>
      </c>
    </row>
    <row r="97" spans="1:5" ht="31.8" thickBot="1">
      <c r="B97" s="68"/>
      <c r="C97" s="81" t="s">
        <v>44</v>
      </c>
      <c r="D97" s="10"/>
      <c r="E97" s="53" t="str">
        <f>IF(D97="5-10 Posts/Pictures","2",IF(D97="2-4 Posts/Pictures","1.5",IF(D97="1 Post/Picture","1",IF(D97="None","0",IF(ISBLANK(D97),"----","0")))))</f>
        <v>----</v>
      </c>
    </row>
    <row r="98" spans="1:5" s="11" customFormat="1" ht="16.2" thickTop="1">
      <c r="B98" s="78"/>
      <c r="C98" s="79"/>
      <c r="D98" s="12" t="s">
        <v>104</v>
      </c>
      <c r="E98" s="48" t="e">
        <f>E93+E94+E95+E96+E97</f>
        <v>#VALUE!</v>
      </c>
    </row>
    <row r="99" spans="1:5" s="13" customFormat="1" ht="16.2" thickBot="1">
      <c r="B99" s="83"/>
      <c r="C99" s="84"/>
      <c r="D99" s="14" t="s">
        <v>111</v>
      </c>
      <c r="E99" s="49" t="e">
        <f>E79+E86+E91+E98</f>
        <v>#VALUE!</v>
      </c>
    </row>
    <row r="100" spans="1:5" s="15" customFormat="1" ht="18">
      <c r="A100" s="3"/>
      <c r="B100" s="61" t="s">
        <v>80</v>
      </c>
      <c r="C100" s="62"/>
      <c r="D100" s="4"/>
      <c r="E100" s="50"/>
    </row>
    <row r="101" spans="1:5" s="5" customFormat="1">
      <c r="B101" s="65" t="s">
        <v>105</v>
      </c>
      <c r="C101" s="66"/>
      <c r="D101" s="6"/>
      <c r="E101" s="44"/>
    </row>
    <row r="102" spans="1:5">
      <c r="B102" s="68"/>
      <c r="C102" s="69" t="s">
        <v>106</v>
      </c>
      <c r="D102" s="7"/>
      <c r="E102" s="51" t="str">
        <f>IF(D102 = "Yes","1",IF(ISBLANK(D102),"----","0"))</f>
        <v>----</v>
      </c>
    </row>
    <row r="103" spans="1:5">
      <c r="B103" s="68"/>
      <c r="C103" s="71" t="s">
        <v>107</v>
      </c>
      <c r="D103" s="19"/>
      <c r="E103" s="58"/>
    </row>
    <row r="104" spans="1:5">
      <c r="B104" s="68"/>
      <c r="C104" s="87" t="s">
        <v>81</v>
      </c>
      <c r="D104" s="8"/>
      <c r="E104" s="52" t="str">
        <f>IF(D104 = "Yes",".2",IF(ISBLANK(D104),"----","0"))</f>
        <v>----</v>
      </c>
    </row>
    <row r="105" spans="1:5">
      <c r="B105" s="68"/>
      <c r="C105" s="87" t="s">
        <v>82</v>
      </c>
      <c r="D105" s="8"/>
      <c r="E105" s="52" t="str">
        <f t="shared" ref="E105:E108" si="6">IF(D105 = "Yes",".2",IF(ISBLANK(D105),"----","0"))</f>
        <v>----</v>
      </c>
    </row>
    <row r="106" spans="1:5" ht="31.2">
      <c r="B106" s="68"/>
      <c r="C106" s="87" t="s">
        <v>83</v>
      </c>
      <c r="D106" s="8"/>
      <c r="E106" s="52" t="str">
        <f t="shared" si="6"/>
        <v>----</v>
      </c>
    </row>
    <row r="107" spans="1:5">
      <c r="B107" s="68"/>
      <c r="C107" s="87" t="s">
        <v>150</v>
      </c>
      <c r="D107" s="8"/>
      <c r="E107" s="52" t="str">
        <f t="shared" si="6"/>
        <v>----</v>
      </c>
    </row>
    <row r="108" spans="1:5" ht="16.05" customHeight="1">
      <c r="B108" s="68"/>
      <c r="C108" s="87" t="s">
        <v>108</v>
      </c>
      <c r="D108" s="8"/>
      <c r="E108" s="52" t="str">
        <f t="shared" si="6"/>
        <v>----</v>
      </c>
    </row>
    <row r="109" spans="1:5" ht="16.2" thickBot="1">
      <c r="B109" s="68"/>
      <c r="C109" s="81" t="s">
        <v>109</v>
      </c>
      <c r="D109" s="10"/>
      <c r="E109" s="53" t="str">
        <f>IF(D109 = "Creative and original","3",IF(D109 = "Satisfied requirements","2", IF(D109="Not impressive","1",IF(ISBLANK(D109),"----","0"))))</f>
        <v>----</v>
      </c>
    </row>
    <row r="110" spans="1:5" s="11" customFormat="1" ht="16.2" thickTop="1">
      <c r="B110" s="78"/>
      <c r="C110" s="79"/>
      <c r="D110" s="12" t="s">
        <v>142</v>
      </c>
      <c r="E110" s="48" t="e">
        <f>E102+E104+E105+E106+E107+E108+E109</f>
        <v>#VALUE!</v>
      </c>
    </row>
    <row r="111" spans="1:5" s="13" customFormat="1" ht="16.2" thickBot="1">
      <c r="B111" s="83"/>
      <c r="C111" s="84"/>
      <c r="D111" s="14" t="s">
        <v>112</v>
      </c>
      <c r="E111" s="49" t="e">
        <f>E110</f>
        <v>#VALUE!</v>
      </c>
    </row>
    <row r="112" spans="1:5" s="15" customFormat="1" ht="18">
      <c r="A112" s="3"/>
      <c r="B112" s="61" t="s">
        <v>115</v>
      </c>
      <c r="C112" s="62"/>
      <c r="D112" s="4"/>
      <c r="E112" s="50"/>
    </row>
    <row r="113" spans="2:5" s="5" customFormat="1">
      <c r="B113" s="65" t="s">
        <v>116</v>
      </c>
      <c r="C113" s="66"/>
      <c r="D113" s="6"/>
      <c r="E113" s="44"/>
    </row>
    <row r="114" spans="2:5">
      <c r="B114" s="68"/>
      <c r="C114" s="69" t="s">
        <v>113</v>
      </c>
      <c r="D114" s="20"/>
      <c r="E114" s="45"/>
    </row>
    <row r="115" spans="2:5">
      <c r="B115" s="68"/>
      <c r="C115" s="87" t="s">
        <v>84</v>
      </c>
      <c r="D115" s="8"/>
      <c r="E115" s="52" t="str">
        <f>IF(D115 = "Yes","5",IF(ISBLANK(D115),"----","0"))</f>
        <v>----</v>
      </c>
    </row>
    <row r="116" spans="2:5">
      <c r="B116" s="68"/>
      <c r="C116" s="87" t="s">
        <v>85</v>
      </c>
      <c r="D116" s="8"/>
      <c r="E116" s="52" t="str">
        <f>IF(D116 = "Yes","2.5",IF(ISBLANK(D116),"----","0"))</f>
        <v>----</v>
      </c>
    </row>
    <row r="117" spans="2:5">
      <c r="B117" s="68"/>
      <c r="C117" s="87" t="s">
        <v>86</v>
      </c>
      <c r="D117" s="8"/>
      <c r="E117" s="52" t="str">
        <f t="shared" ref="E117:E119" si="7">IF(D117 = "Yes","2.5",IF(ISBLANK(D117),"----","0"))</f>
        <v>----</v>
      </c>
    </row>
    <row r="118" spans="2:5">
      <c r="B118" s="68"/>
      <c r="C118" s="87" t="s">
        <v>87</v>
      </c>
      <c r="D118" s="8"/>
      <c r="E118" s="52" t="str">
        <f t="shared" si="7"/>
        <v>----</v>
      </c>
    </row>
    <row r="119" spans="2:5">
      <c r="B119" s="68"/>
      <c r="C119" s="87" t="s">
        <v>151</v>
      </c>
      <c r="D119" s="8"/>
      <c r="E119" s="52" t="str">
        <f t="shared" si="7"/>
        <v>----</v>
      </c>
    </row>
    <row r="120" spans="2:5" ht="16.2" thickBot="1">
      <c r="B120" s="68"/>
      <c r="C120" s="88" t="s">
        <v>91</v>
      </c>
      <c r="D120" s="10"/>
      <c r="E120" s="53" t="str">
        <f>IF(D120 = "Yes","2",IF(ISBLANK(D120),"----","0"))</f>
        <v>----</v>
      </c>
    </row>
    <row r="121" spans="2:5" s="11" customFormat="1" ht="16.2" thickTop="1">
      <c r="B121" s="78"/>
      <c r="C121" s="79"/>
      <c r="D121" s="12" t="s">
        <v>143</v>
      </c>
      <c r="E121" s="48" t="e">
        <f>E115+E116+E117+E118+E119+E120</f>
        <v>#VALUE!</v>
      </c>
    </row>
    <row r="122" spans="2:5" s="5" customFormat="1">
      <c r="B122" s="65" t="s">
        <v>124</v>
      </c>
      <c r="C122" s="66"/>
      <c r="D122" s="6"/>
      <c r="E122" s="44"/>
    </row>
    <row r="123" spans="2:5" ht="16.05" customHeight="1">
      <c r="B123" s="68"/>
      <c r="C123" s="69" t="s">
        <v>114</v>
      </c>
      <c r="D123" s="16"/>
      <c r="E123" s="54"/>
    </row>
    <row r="124" spans="2:5">
      <c r="B124" s="68"/>
      <c r="C124" s="87" t="s">
        <v>88</v>
      </c>
      <c r="D124" s="8"/>
      <c r="E124" s="52" t="str">
        <f>IF(D124 = "Yes",".5",IF(ISBLANK(D124),"----","0"))</f>
        <v>----</v>
      </c>
    </row>
    <row r="125" spans="2:5">
      <c r="B125" s="68"/>
      <c r="C125" s="87" t="s">
        <v>89</v>
      </c>
      <c r="D125" s="8"/>
      <c r="E125" s="52" t="str">
        <f t="shared" ref="E125:E127" si="8">IF(D125 = "Yes",".5",IF(ISBLANK(D125),"----","0"))</f>
        <v>----</v>
      </c>
    </row>
    <row r="126" spans="2:5">
      <c r="B126" s="68"/>
      <c r="C126" s="87" t="s">
        <v>90</v>
      </c>
      <c r="D126" s="8"/>
      <c r="E126" s="52" t="str">
        <f t="shared" si="8"/>
        <v>----</v>
      </c>
    </row>
    <row r="127" spans="2:5" ht="16.2" thickBot="1">
      <c r="B127" s="68"/>
      <c r="C127" s="88" t="s">
        <v>92</v>
      </c>
      <c r="D127" s="10"/>
      <c r="E127" s="53" t="str">
        <f t="shared" si="8"/>
        <v>----</v>
      </c>
    </row>
    <row r="128" spans="2:5" s="11" customFormat="1" ht="16.2" thickTop="1">
      <c r="B128" s="78"/>
      <c r="C128" s="79"/>
      <c r="D128" s="12" t="s">
        <v>144</v>
      </c>
      <c r="E128" s="48" t="e">
        <f>E123+E124+E125+E126+E127</f>
        <v>#VALUE!</v>
      </c>
    </row>
    <row r="129" spans="2:5" s="13" customFormat="1" ht="16.2" thickBot="1">
      <c r="B129" s="83"/>
      <c r="C129" s="84"/>
      <c r="D129" s="14" t="s">
        <v>118</v>
      </c>
      <c r="E129" s="49" t="e">
        <f>E121+E128</f>
        <v>#VALUE!</v>
      </c>
    </row>
    <row r="130" spans="2:5" s="21" customFormat="1" ht="18">
      <c r="B130" s="40"/>
      <c r="C130" s="43" t="str">
        <f>B6</f>
        <v>Enter School 6 Name Here</v>
      </c>
      <c r="D130" s="22" t="s">
        <v>125</v>
      </c>
      <c r="E130" s="59" t="e">
        <f>E28+E54+E71+E99+E111+E129</f>
        <v>#VALUE!</v>
      </c>
    </row>
  </sheetData>
  <sheetProtection algorithmName="SHA-512" hashValue="wigLioUAHuhYzB8wQeGKUbjFdv/CHCKwMxQvOf+Zmcu2SEzdl1aDuOF+4DFGsbtOtxHMqtPjHjW20/lEaytxag==" saltValue="aAwCeEW604XxyGS78dwelw==" spinCount="100000" sheet="1" objects="1" scenarios="1" selectLockedCells="1"/>
  <mergeCells count="3">
    <mergeCell ref="B6:E6"/>
    <mergeCell ref="B92:C92"/>
    <mergeCell ref="B43:C43"/>
  </mergeCells>
  <dataValidations count="6">
    <dataValidation type="list" allowBlank="1" showInputMessage="1" showErrorMessage="1" sqref="D96" xr:uid="{9CBFED0C-6D2A-2F47-96E4-7B0CB922D1F1}">
      <formula1>$G$1:$G$4</formula1>
    </dataValidation>
    <dataValidation type="list" allowBlank="1" showInputMessage="1" showErrorMessage="1" sqref="D93 D68" xr:uid="{CFDB973A-616C-8D44-B578-9B2C6BD24D79}">
      <formula1>$F$1:$F$3</formula1>
    </dataValidation>
    <dataValidation type="list" allowBlank="1" showInputMessage="1" showErrorMessage="1" sqref="D66" xr:uid="{C793C63D-4F7E-9040-B4A3-42AA283995FA}">
      <formula1>$E$1:$E$4</formula1>
    </dataValidation>
    <dataValidation type="list" allowBlank="1" showInputMessage="1" showErrorMessage="1" sqref="D69 D97 D52" xr:uid="{080BF7C6-5A37-B14D-9AAF-86A0DB410495}">
      <formula1>$D$1:$D$4</formula1>
    </dataValidation>
    <dataValidation type="list" allowBlank="1" showInputMessage="1" showErrorMessage="1" sqref="D11 D95 D35 D64 D41 D19 D13 D51 D109" xr:uid="{2D2B281D-514A-0C4B-8843-12433DE96273}">
      <formula1>$C$1:$C$3</formula1>
    </dataValidation>
    <dataValidation type="list" allowBlank="1" showInputMessage="1" showErrorMessage="1" sqref="D65 D12 D94 D9:D10 D38:D40 D31:D34 D14 D58:D63 D25:D26 D88:D90 D75:D78 D82:D85 D17:D18 D20:D22 D45:D50 D67 D104:D108 D102 D115:D120 D124:D127" xr:uid="{AF8E5BF6-5186-644C-8782-054141128AA2}">
      <formula1>$A$1:$A$2</formula1>
    </dataValidation>
  </dataValidations>
  <printOptions horizontalCentered="1"/>
  <pageMargins left="0.7" right="0.7" top="0.75" bottom="0.75" header="0.3" footer="0.3"/>
  <pageSetup scale="90" fitToHeight="3" orientation="portrait" horizontalDpi="0" verticalDpi="0"/>
  <rowBreaks count="3" manualBreakCount="3">
    <brk id="42" max="16383" man="1"/>
    <brk id="79" max="16383" man="1"/>
    <brk id="11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6555E-FDEF-2040-8AC3-7C595F3B8949}">
  <dimension ref="A1:G130"/>
  <sheetViews>
    <sheetView topLeftCell="B6" zoomScale="125" zoomScaleNormal="125" workbookViewId="0">
      <selection activeCell="B6" sqref="B6:E6"/>
    </sheetView>
  </sheetViews>
  <sheetFormatPr defaultColWidth="10.796875" defaultRowHeight="15.6"/>
  <cols>
    <col min="1" max="1" width="6" style="1" hidden="1" customWidth="1"/>
    <col min="2" max="2" width="5.296875" style="1" customWidth="1"/>
    <col min="3" max="3" width="57" style="2" customWidth="1"/>
    <col min="4" max="4" width="19.5" style="1" bestFit="1" customWidth="1"/>
    <col min="5" max="5" width="10" style="24" bestFit="1" customWidth="1"/>
    <col min="6" max="6" width="10.5" style="1" customWidth="1"/>
    <col min="7" max="16384" width="10.796875" style="1"/>
  </cols>
  <sheetData>
    <row r="1" spans="1:7" hidden="1">
      <c r="A1" s="1" t="s">
        <v>0</v>
      </c>
      <c r="C1" s="2" t="s">
        <v>8</v>
      </c>
      <c r="D1" s="1" t="s">
        <v>40</v>
      </c>
      <c r="E1" s="23" t="s">
        <v>46</v>
      </c>
      <c r="F1" s="1" t="s">
        <v>63</v>
      </c>
      <c r="G1" s="1" t="s">
        <v>67</v>
      </c>
    </row>
    <row r="2" spans="1:7" hidden="1">
      <c r="A2" s="1" t="s">
        <v>1</v>
      </c>
      <c r="C2" s="2" t="s">
        <v>11</v>
      </c>
      <c r="D2" s="1" t="s">
        <v>41</v>
      </c>
      <c r="E2" s="23" t="s">
        <v>0</v>
      </c>
      <c r="F2" s="1" t="s">
        <v>64</v>
      </c>
      <c r="G2" s="1" t="s">
        <v>66</v>
      </c>
    </row>
    <row r="3" spans="1:7" hidden="1">
      <c r="C3" s="2" t="s">
        <v>9</v>
      </c>
      <c r="D3" s="1" t="s">
        <v>42</v>
      </c>
      <c r="E3" s="23" t="s">
        <v>47</v>
      </c>
      <c r="F3" s="1" t="s">
        <v>65</v>
      </c>
      <c r="G3" s="1" t="s">
        <v>68</v>
      </c>
    </row>
    <row r="4" spans="1:7" hidden="1">
      <c r="D4" s="1" t="s">
        <v>43</v>
      </c>
      <c r="E4" s="23" t="s">
        <v>1</v>
      </c>
      <c r="G4" s="1" t="s">
        <v>43</v>
      </c>
    </row>
    <row r="5" spans="1:7" hidden="1"/>
    <row r="6" spans="1:7" ht="16.95" customHeight="1" thickBot="1">
      <c r="B6" s="102" t="s">
        <v>135</v>
      </c>
      <c r="C6" s="102"/>
      <c r="D6" s="102"/>
      <c r="E6" s="102"/>
    </row>
    <row r="7" spans="1:7" s="3" customFormat="1" ht="18">
      <c r="B7" s="61" t="s">
        <v>122</v>
      </c>
      <c r="C7" s="62"/>
      <c r="D7" s="4"/>
      <c r="E7" s="25"/>
    </row>
    <row r="8" spans="1:7" s="5" customFormat="1">
      <c r="B8" s="65" t="s">
        <v>5</v>
      </c>
      <c r="C8" s="66"/>
      <c r="D8" s="6"/>
      <c r="E8" s="44"/>
    </row>
    <row r="9" spans="1:7">
      <c r="B9" s="68"/>
      <c r="C9" s="69" t="s">
        <v>2</v>
      </c>
      <c r="D9" s="7"/>
      <c r="E9" s="45" t="str">
        <f>IF(D9 = "Yes","1",IF(ISBLANK(D9),"----","0"))</f>
        <v>----</v>
      </c>
    </row>
    <row r="10" spans="1:7" ht="31.2">
      <c r="B10" s="68"/>
      <c r="C10" s="71" t="s">
        <v>12</v>
      </c>
      <c r="D10" s="8"/>
      <c r="E10" s="46" t="str">
        <f>IF(D10 = "Yes","1",IF(ISBLANK(D10),"----","0"))</f>
        <v>----</v>
      </c>
    </row>
    <row r="11" spans="1:7" ht="31.2">
      <c r="B11" s="68"/>
      <c r="C11" s="71" t="s">
        <v>13</v>
      </c>
      <c r="D11" s="8"/>
      <c r="E11" s="46" t="str">
        <f>IF(D11 = "Creative and original","3",IF(D11 = "Satisfied requirements","2", IF(D11="Not impressive","1",IF(ISBLANK(D11),"----","0"))))</f>
        <v>----</v>
      </c>
    </row>
    <row r="12" spans="1:7" ht="31.2">
      <c r="A12" s="9"/>
      <c r="B12" s="68"/>
      <c r="C12" s="74" t="s">
        <v>18</v>
      </c>
      <c r="D12" s="8"/>
      <c r="E12" s="46" t="str">
        <f>IF(D12 = "Yes","1",IF(ISBLANK(D12),"----","0"))</f>
        <v>----</v>
      </c>
    </row>
    <row r="13" spans="1:7" ht="31.2">
      <c r="A13" s="9"/>
      <c r="B13" s="68"/>
      <c r="C13" s="74" t="s">
        <v>69</v>
      </c>
      <c r="D13" s="8"/>
      <c r="E13" s="46" t="str">
        <f>IF(D13 = "Creative and original","3",IF(D13 = "Satisfied requirements","2", IF(D13="Not impressive","1",IF(ISBLANK(D13),"----","0"))))</f>
        <v>----</v>
      </c>
    </row>
    <row r="14" spans="1:7" ht="31.8" thickBot="1">
      <c r="A14" s="9"/>
      <c r="B14" s="68"/>
      <c r="C14" s="75" t="s">
        <v>94</v>
      </c>
      <c r="D14" s="10"/>
      <c r="E14" s="47" t="str">
        <f>IF(D14 = "Yes","1",IF(ISBLANK(D14),"----","0"))</f>
        <v>----</v>
      </c>
    </row>
    <row r="15" spans="1:7" s="11" customFormat="1" ht="16.2" thickTop="1">
      <c r="B15" s="78"/>
      <c r="C15" s="79"/>
      <c r="D15" s="12" t="s">
        <v>119</v>
      </c>
      <c r="E15" s="48" t="e">
        <f>E9+E10+E11+E12+E13+E14</f>
        <v>#VALUE!</v>
      </c>
    </row>
    <row r="16" spans="1:7" s="5" customFormat="1">
      <c r="B16" s="65" t="s">
        <v>6</v>
      </c>
      <c r="C16" s="66"/>
      <c r="D16" s="6"/>
      <c r="E16" s="44"/>
    </row>
    <row r="17" spans="1:5">
      <c r="B17" s="68"/>
      <c r="C17" s="69" t="s">
        <v>17</v>
      </c>
      <c r="D17" s="7"/>
      <c r="E17" s="45" t="str">
        <f>IF(D17 = "Yes","1",IF(ISBLANK(D17),"----","0"))</f>
        <v>----</v>
      </c>
    </row>
    <row r="18" spans="1:5">
      <c r="B18" s="68"/>
      <c r="C18" s="71" t="s">
        <v>70</v>
      </c>
      <c r="D18" s="8"/>
      <c r="E18" s="46" t="str">
        <f>IF(D18 = "Yes","1",IF(ISBLANK(D18),"----","0"))</f>
        <v>----</v>
      </c>
    </row>
    <row r="19" spans="1:5">
      <c r="B19" s="68"/>
      <c r="C19" s="71" t="s">
        <v>10</v>
      </c>
      <c r="D19" s="8"/>
      <c r="E19" s="46" t="str">
        <f>IF(D19 = "Creative and original","3",IF(D19 = "Satisfied requirements","2", IF(D19="Not impressive","1",IF(ISBLANK(D19),"----","0"))))</f>
        <v>----</v>
      </c>
    </row>
    <row r="20" spans="1:5">
      <c r="B20" s="68"/>
      <c r="C20" s="71" t="s">
        <v>19</v>
      </c>
      <c r="D20" s="8"/>
      <c r="E20" s="46" t="str">
        <f>IF(D20 = "Yes","1",IF(ISBLANK(D20),"----","0"))</f>
        <v>----</v>
      </c>
    </row>
    <row r="21" spans="1:5">
      <c r="B21" s="68"/>
      <c r="C21" s="71" t="s">
        <v>3</v>
      </c>
      <c r="D21" s="8"/>
      <c r="E21" s="46" t="str">
        <f>IF(D21 = "Yes","1",IF(ISBLANK(D21),"----","0"))</f>
        <v>----</v>
      </c>
    </row>
    <row r="22" spans="1:5" ht="16.2" thickBot="1">
      <c r="B22" s="68"/>
      <c r="C22" s="81" t="s">
        <v>4</v>
      </c>
      <c r="D22" s="10"/>
      <c r="E22" s="47" t="str">
        <f>IF(D22 = "Yes","1",IF(ISBLANK(D22),"----","0"))</f>
        <v>----</v>
      </c>
    </row>
    <row r="23" spans="1:5" s="11" customFormat="1" ht="16.2" thickTop="1">
      <c r="B23" s="78"/>
      <c r="C23" s="79"/>
      <c r="D23" s="12" t="s">
        <v>120</v>
      </c>
      <c r="E23" s="48" t="e">
        <f>E17+E18+E19+E20+E21+E22</f>
        <v>#VALUE!</v>
      </c>
    </row>
    <row r="24" spans="1:5" s="5" customFormat="1">
      <c r="B24" s="65" t="s">
        <v>7</v>
      </c>
      <c r="C24" s="66"/>
      <c r="D24" s="6"/>
      <c r="E24" s="44"/>
    </row>
    <row r="25" spans="1:5">
      <c r="B25" s="68"/>
      <c r="C25" s="69" t="s">
        <v>14</v>
      </c>
      <c r="D25" s="7"/>
      <c r="E25" s="45" t="str">
        <f>IF(D25 = "Yes","1",IF(ISBLANK(D25),"----","0"))</f>
        <v>----</v>
      </c>
    </row>
    <row r="26" spans="1:5" ht="16.2" thickBot="1">
      <c r="B26" s="68"/>
      <c r="C26" s="81" t="s">
        <v>15</v>
      </c>
      <c r="D26" s="10"/>
      <c r="E26" s="47" t="str">
        <f>IF(D26 = "Yes","1",IF(ISBLANK(D26),"----","0"))</f>
        <v>----</v>
      </c>
    </row>
    <row r="27" spans="1:5" s="11" customFormat="1" ht="16.2" thickTop="1">
      <c r="B27" s="78"/>
      <c r="C27" s="79"/>
      <c r="D27" s="12" t="s">
        <v>121</v>
      </c>
      <c r="E27" s="48" t="e">
        <f>E25+E26</f>
        <v>#VALUE!</v>
      </c>
    </row>
    <row r="28" spans="1:5" s="13" customFormat="1" ht="16.2" thickBot="1">
      <c r="B28" s="83"/>
      <c r="C28" s="84"/>
      <c r="D28" s="14" t="s">
        <v>96</v>
      </c>
      <c r="E28" s="49" t="e">
        <f>E27+E23+E15</f>
        <v>#VALUE!</v>
      </c>
    </row>
    <row r="29" spans="1:5" s="15" customFormat="1" ht="18">
      <c r="A29" s="3"/>
      <c r="B29" s="61" t="s">
        <v>16</v>
      </c>
      <c r="C29" s="62"/>
      <c r="D29" s="4"/>
      <c r="E29" s="50"/>
    </row>
    <row r="30" spans="1:5" s="5" customFormat="1">
      <c r="B30" s="65" t="s">
        <v>20</v>
      </c>
      <c r="C30" s="66"/>
      <c r="D30" s="6"/>
      <c r="E30" s="44"/>
    </row>
    <row r="31" spans="1:5" ht="31.2">
      <c r="B31" s="68"/>
      <c r="C31" s="69" t="s">
        <v>71</v>
      </c>
      <c r="D31" s="7"/>
      <c r="E31" s="45" t="str">
        <f>IF(D31 = "Yes","1",IF(ISBLANK(D31),"----","0"))</f>
        <v>----</v>
      </c>
    </row>
    <row r="32" spans="1:5">
      <c r="B32" s="68"/>
      <c r="C32" s="71" t="s">
        <v>27</v>
      </c>
      <c r="D32" s="8"/>
      <c r="E32" s="46" t="str">
        <f>IF(D32 = "Yes","1",IF(ISBLANK(D32),"----","0"))</f>
        <v>----</v>
      </c>
    </row>
    <row r="33" spans="2:5">
      <c r="B33" s="68"/>
      <c r="C33" s="71" t="s">
        <v>21</v>
      </c>
      <c r="D33" s="8"/>
      <c r="E33" s="46" t="str">
        <f t="shared" ref="E33:E34" si="0">IF(D33 = "Yes","1",IF(ISBLANK(D33),"----","0"))</f>
        <v>----</v>
      </c>
    </row>
    <row r="34" spans="2:5">
      <c r="B34" s="68"/>
      <c r="C34" s="71" t="s">
        <v>22</v>
      </c>
      <c r="D34" s="8"/>
      <c r="E34" s="46" t="str">
        <f t="shared" si="0"/>
        <v>----</v>
      </c>
    </row>
    <row r="35" spans="2:5" ht="16.2" thickBot="1">
      <c r="B35" s="68"/>
      <c r="C35" s="81" t="s">
        <v>23</v>
      </c>
      <c r="D35" s="10"/>
      <c r="E35" s="47" t="str">
        <f>IF(D35 = "Creative and original","3",IF(D35 = "Satisfied requirements","2", IF(D35="Not impressive","1",IF(ISBLANK(D35),"----","0"))))</f>
        <v>----</v>
      </c>
    </row>
    <row r="36" spans="2:5" s="11" customFormat="1" ht="16.2" thickTop="1">
      <c r="B36" s="78"/>
      <c r="C36" s="79"/>
      <c r="D36" s="12" t="s">
        <v>139</v>
      </c>
      <c r="E36" s="48" t="e">
        <f>E31+E32+E33+E34+E35</f>
        <v>#VALUE!</v>
      </c>
    </row>
    <row r="37" spans="2:5" s="5" customFormat="1">
      <c r="B37" s="65" t="s">
        <v>24</v>
      </c>
      <c r="C37" s="66"/>
      <c r="D37" s="6"/>
      <c r="E37" s="44"/>
    </row>
    <row r="38" spans="2:5" ht="46.8">
      <c r="B38" s="68"/>
      <c r="C38" s="69" t="s">
        <v>33</v>
      </c>
      <c r="D38" s="7"/>
      <c r="E38" s="51" t="str">
        <f>IF(D38 = "Yes","1",IF(ISBLANK(D38),"----","0"))</f>
        <v>----</v>
      </c>
    </row>
    <row r="39" spans="2:5">
      <c r="B39" s="68"/>
      <c r="C39" s="71" t="s">
        <v>25</v>
      </c>
      <c r="D39" s="8"/>
      <c r="E39" s="52" t="str">
        <f>IF(D39 = "Yes","1",IF(ISBLANK(D39),"----","0"))</f>
        <v>----</v>
      </c>
    </row>
    <row r="40" spans="2:5">
      <c r="B40" s="68"/>
      <c r="C40" s="71" t="s">
        <v>26</v>
      </c>
      <c r="D40" s="8"/>
      <c r="E40" s="52" t="str">
        <f>IF(D40 = "Yes","1",IF(ISBLANK(D40),"----","0"))</f>
        <v>----</v>
      </c>
    </row>
    <row r="41" spans="2:5" ht="16.95" customHeight="1" thickBot="1">
      <c r="B41" s="68"/>
      <c r="C41" s="81" t="s">
        <v>146</v>
      </c>
      <c r="D41" s="10"/>
      <c r="E41" s="53" t="str">
        <f>IF(D41 = "Creative and original","3",IF(D41 = "Satisfied requirements","2", IF(D41="Not impressive","1",IF(ISBLANK(D41),"----","0"))))</f>
        <v>----</v>
      </c>
    </row>
    <row r="42" spans="2:5" s="11" customFormat="1" ht="16.2" thickTop="1">
      <c r="B42" s="78"/>
      <c r="C42" s="79"/>
      <c r="D42" s="12" t="s">
        <v>140</v>
      </c>
      <c r="E42" s="48" t="e">
        <f>E37+E38+E39+E40+E41</f>
        <v>#VALUE!</v>
      </c>
    </row>
    <row r="43" spans="2:5" s="5" customFormat="1" ht="33" customHeight="1">
      <c r="B43" s="103" t="s">
        <v>123</v>
      </c>
      <c r="C43" s="104"/>
      <c r="D43" s="99"/>
      <c r="E43" s="44"/>
    </row>
    <row r="44" spans="2:5">
      <c r="B44" s="68"/>
      <c r="C44" s="69" t="s">
        <v>28</v>
      </c>
      <c r="D44" s="16"/>
      <c r="E44" s="54"/>
    </row>
    <row r="45" spans="2:5">
      <c r="B45" s="68"/>
      <c r="C45" s="87" t="s">
        <v>72</v>
      </c>
      <c r="D45" s="8"/>
      <c r="E45" s="52" t="str">
        <f>IF(D45 = "Yes",".2",IF(ISBLANK(D45),"----","0"))</f>
        <v>----</v>
      </c>
    </row>
    <row r="46" spans="2:5">
      <c r="B46" s="68"/>
      <c r="C46" s="87" t="s">
        <v>30</v>
      </c>
      <c r="D46" s="8"/>
      <c r="E46" s="52" t="str">
        <f t="shared" ref="E46:E49" si="1">IF(D46 = "Yes",".2",IF(ISBLANK(D46),"----","0"))</f>
        <v>----</v>
      </c>
    </row>
    <row r="47" spans="2:5">
      <c r="B47" s="68"/>
      <c r="C47" s="87" t="s">
        <v>29</v>
      </c>
      <c r="D47" s="8"/>
      <c r="E47" s="52" t="str">
        <f t="shared" si="1"/>
        <v>----</v>
      </c>
    </row>
    <row r="48" spans="2:5">
      <c r="B48" s="68"/>
      <c r="C48" s="87" t="s">
        <v>73</v>
      </c>
      <c r="D48" s="8"/>
      <c r="E48" s="52" t="str">
        <f t="shared" si="1"/>
        <v>----</v>
      </c>
    </row>
    <row r="49" spans="1:5">
      <c r="B49" s="68"/>
      <c r="C49" s="87" t="s">
        <v>31</v>
      </c>
      <c r="D49" s="8"/>
      <c r="E49" s="52" t="str">
        <f t="shared" si="1"/>
        <v>----</v>
      </c>
    </row>
    <row r="50" spans="1:5">
      <c r="B50" s="68"/>
      <c r="C50" s="71" t="s">
        <v>32</v>
      </c>
      <c r="D50" s="8"/>
      <c r="E50" s="52" t="str">
        <f>IF(D50 = "Yes","0",IF(ISBLANK(D50),"----","1"))</f>
        <v>----</v>
      </c>
    </row>
    <row r="51" spans="1:5" ht="16.05" customHeight="1">
      <c r="B51" s="68"/>
      <c r="C51" s="71" t="s">
        <v>145</v>
      </c>
      <c r="D51" s="8"/>
      <c r="E51" s="52" t="str">
        <f>IF(D51 = "Creative and original","3",IF(D51 = "Satisfied requirements","2", IF(D51="Not impressive","1",IF(ISBLANK(D51),"----","0"))))</f>
        <v>----</v>
      </c>
    </row>
    <row r="52" spans="1:5" ht="31.8" thickBot="1">
      <c r="B52" s="68"/>
      <c r="C52" s="81" t="s">
        <v>44</v>
      </c>
      <c r="D52" s="10"/>
      <c r="E52" s="53" t="str">
        <f>IF(D52="5-10 Posts/Pictures","2",IF(D52="2-4 Posts/Pictures","1.5",IF(D52="1 Post/Picture","1",IF(D52="None","0",IF(ISBLANK(D52),"----","0")))))</f>
        <v>----</v>
      </c>
    </row>
    <row r="53" spans="1:5" s="11" customFormat="1" ht="16.2" thickTop="1">
      <c r="B53" s="78"/>
      <c r="C53" s="79"/>
      <c r="D53" s="12" t="s">
        <v>141</v>
      </c>
      <c r="E53" s="48" t="e">
        <f>+E45+E46+E47+E48+E49+E50+E51+E52</f>
        <v>#VALUE!</v>
      </c>
    </row>
    <row r="54" spans="1:5" s="13" customFormat="1" ht="16.2" thickBot="1">
      <c r="B54" s="83"/>
      <c r="C54" s="84"/>
      <c r="D54" s="14" t="s">
        <v>99</v>
      </c>
      <c r="E54" s="49" t="e">
        <f>E36+E42+E53</f>
        <v>#VALUE!</v>
      </c>
    </row>
    <row r="55" spans="1:5" s="15" customFormat="1" ht="18">
      <c r="A55" s="3"/>
      <c r="B55" s="61" t="s">
        <v>34</v>
      </c>
      <c r="C55" s="62"/>
      <c r="D55" s="4"/>
      <c r="E55" s="50"/>
    </row>
    <row r="56" spans="1:5" s="5" customFormat="1">
      <c r="B56" s="65" t="s">
        <v>59</v>
      </c>
      <c r="C56" s="66"/>
      <c r="D56" s="6"/>
      <c r="E56" s="44"/>
    </row>
    <row r="57" spans="1:5">
      <c r="B57" s="68"/>
      <c r="C57" s="69" t="s">
        <v>60</v>
      </c>
      <c r="D57" s="16"/>
      <c r="E57" s="54"/>
    </row>
    <row r="58" spans="1:5">
      <c r="B58" s="68"/>
      <c r="C58" s="87" t="s">
        <v>35</v>
      </c>
      <c r="D58" s="8"/>
      <c r="E58" s="52" t="str">
        <f>IF(D58 = "Yes",".2",IF(ISBLANK(D58),"----","0"))</f>
        <v>----</v>
      </c>
    </row>
    <row r="59" spans="1:5">
      <c r="B59" s="68"/>
      <c r="C59" s="87" t="s">
        <v>36</v>
      </c>
      <c r="D59" s="8"/>
      <c r="E59" s="52" t="str">
        <f t="shared" ref="E59:E62" si="2">IF(D59 = "Yes",".2",IF(ISBLANK(D59),"----","0"))</f>
        <v>----</v>
      </c>
    </row>
    <row r="60" spans="1:5">
      <c r="B60" s="68"/>
      <c r="C60" s="87" t="s">
        <v>38</v>
      </c>
      <c r="D60" s="8"/>
      <c r="E60" s="52" t="str">
        <f t="shared" si="2"/>
        <v>----</v>
      </c>
    </row>
    <row r="61" spans="1:5">
      <c r="B61" s="68"/>
      <c r="C61" s="87" t="s">
        <v>39</v>
      </c>
      <c r="D61" s="8"/>
      <c r="E61" s="52" t="str">
        <f t="shared" si="2"/>
        <v>----</v>
      </c>
    </row>
    <row r="62" spans="1:5">
      <c r="B62" s="68"/>
      <c r="C62" s="87" t="s">
        <v>37</v>
      </c>
      <c r="D62" s="8"/>
      <c r="E62" s="52" t="str">
        <f t="shared" si="2"/>
        <v>----</v>
      </c>
    </row>
    <row r="63" spans="1:5">
      <c r="B63" s="68"/>
      <c r="C63" s="71" t="s">
        <v>32</v>
      </c>
      <c r="D63" s="8"/>
      <c r="E63" s="52" t="str">
        <f>IF(D63 = "Yes","0",IF(ISBLANK(D63),"----","1"))</f>
        <v>----</v>
      </c>
    </row>
    <row r="64" spans="1:5" ht="16.95" customHeight="1">
      <c r="B64" s="68"/>
      <c r="C64" s="71" t="s">
        <v>74</v>
      </c>
      <c r="D64" s="8"/>
      <c r="E64" s="52" t="str">
        <f>IF(D64 = "Creative and original","3",IF(D64 = "Satisfied requirements","2", IF(D64="Not impressive","1",IF(ISBLANK(D64),"----","0"))))</f>
        <v>----</v>
      </c>
    </row>
    <row r="65" spans="1:5" ht="31.2">
      <c r="B65" s="68"/>
      <c r="C65" s="71" t="s">
        <v>75</v>
      </c>
      <c r="D65" s="8"/>
      <c r="E65" s="52" t="str">
        <f t="shared" ref="E65" si="3">IF(D65 = "Yes","1",IF(ISBLANK(D65),"----","0"))</f>
        <v>----</v>
      </c>
    </row>
    <row r="66" spans="1:5">
      <c r="B66" s="68"/>
      <c r="C66" s="71" t="s">
        <v>45</v>
      </c>
      <c r="D66" s="8"/>
      <c r="E66" s="52" t="str">
        <f>IF(D66 = "Extremely","3",IF(D66 = "Yes","2", IF(D66="Kind of","1",IF(ISBLANK(D66),"----","0"))))</f>
        <v>----</v>
      </c>
    </row>
    <row r="67" spans="1:5">
      <c r="B67" s="68"/>
      <c r="C67" s="71" t="s">
        <v>76</v>
      </c>
      <c r="D67" s="8"/>
      <c r="E67" s="52" t="str">
        <f>IF(D67 = "Yes","1",IF(ISBLANK(D67),"----","0"))</f>
        <v>----</v>
      </c>
    </row>
    <row r="68" spans="1:5" ht="31.2">
      <c r="B68" s="68"/>
      <c r="C68" s="71" t="s">
        <v>100</v>
      </c>
      <c r="D68" s="8"/>
      <c r="E68" s="52" t="str">
        <f>IF(D68 = "Ongoing","2",IF(D68 = "Unique event","1", IF(D68="Not specified","0",IF(ISBLANK(D68),"----","0"))))</f>
        <v>----</v>
      </c>
    </row>
    <row r="69" spans="1:5" ht="31.8" thickBot="1">
      <c r="B69" s="68"/>
      <c r="C69" s="81" t="s">
        <v>44</v>
      </c>
      <c r="D69" s="10"/>
      <c r="E69" s="53" t="str">
        <f>IF(D69="5-10 Posts/Pictures","2",IF(D69="2-4 Posts/Pictures","1.5",IF(D69="1 Post/Picture","1",IF(D69="None","0",IF(ISBLANK(D69),"----","0")))))</f>
        <v>----</v>
      </c>
    </row>
    <row r="70" spans="1:5" s="11" customFormat="1" ht="16.2" thickTop="1">
      <c r="B70" s="78"/>
      <c r="C70" s="79"/>
      <c r="D70" s="12" t="s">
        <v>147</v>
      </c>
      <c r="E70" s="48" t="e">
        <f>E58+E59+E60+E61+E62+E63+E64+E65+E66+E67+E68+E69</f>
        <v>#VALUE!</v>
      </c>
    </row>
    <row r="71" spans="1:5" s="13" customFormat="1" ht="16.2" thickBot="1">
      <c r="B71" s="83"/>
      <c r="C71" s="84"/>
      <c r="D71" s="14" t="s">
        <v>148</v>
      </c>
      <c r="E71" s="49" t="e">
        <f>E70</f>
        <v>#VALUE!</v>
      </c>
    </row>
    <row r="72" spans="1:5" s="15" customFormat="1" ht="18">
      <c r="A72" s="3"/>
      <c r="B72" s="61" t="s">
        <v>48</v>
      </c>
      <c r="C72" s="62"/>
      <c r="D72" s="4"/>
      <c r="E72" s="50"/>
    </row>
    <row r="73" spans="1:5" s="5" customFormat="1">
      <c r="B73" s="65" t="s">
        <v>49</v>
      </c>
      <c r="C73" s="66"/>
      <c r="D73" s="6"/>
      <c r="E73" s="44"/>
    </row>
    <row r="74" spans="1:5">
      <c r="B74" s="68"/>
      <c r="C74" s="69" t="s">
        <v>50</v>
      </c>
      <c r="D74" s="16"/>
      <c r="E74" s="54"/>
    </row>
    <row r="75" spans="1:5">
      <c r="B75" s="68"/>
      <c r="C75" s="87" t="s">
        <v>51</v>
      </c>
      <c r="D75" s="8"/>
      <c r="E75" s="52" t="str">
        <f>IF(D75 = "Yes",".5",IF(ISBLANK(D75),"----","0"))</f>
        <v>----</v>
      </c>
    </row>
    <row r="76" spans="1:5">
      <c r="B76" s="68"/>
      <c r="C76" s="87" t="s">
        <v>52</v>
      </c>
      <c r="D76" s="8"/>
      <c r="E76" s="52" t="str">
        <f t="shared" ref="E76:E78" si="4">IF(D76 = "Yes",".5",IF(ISBLANK(D76),"----","0"))</f>
        <v>----</v>
      </c>
    </row>
    <row r="77" spans="1:5">
      <c r="B77" s="68"/>
      <c r="C77" s="87" t="s">
        <v>53</v>
      </c>
      <c r="D77" s="8"/>
      <c r="E77" s="52" t="str">
        <f t="shared" si="4"/>
        <v>----</v>
      </c>
    </row>
    <row r="78" spans="1:5" ht="16.2" thickBot="1">
      <c r="B78" s="68"/>
      <c r="C78" s="88" t="s">
        <v>54</v>
      </c>
      <c r="D78" s="10"/>
      <c r="E78" s="53" t="str">
        <f t="shared" si="4"/>
        <v>----</v>
      </c>
    </row>
    <row r="79" spans="1:5" s="11" customFormat="1" ht="16.2" thickTop="1">
      <c r="B79" s="78"/>
      <c r="C79" s="79"/>
      <c r="D79" s="12" t="s">
        <v>101</v>
      </c>
      <c r="E79" s="48" t="e">
        <f>E75+E76+E77+E78</f>
        <v>#VALUE!</v>
      </c>
    </row>
    <row r="80" spans="1:5" s="5" customFormat="1">
      <c r="B80" s="65" t="s">
        <v>55</v>
      </c>
      <c r="C80" s="66"/>
      <c r="D80" s="6"/>
      <c r="E80" s="44"/>
    </row>
    <row r="81" spans="2:5">
      <c r="B81" s="68"/>
      <c r="C81" s="89" t="s">
        <v>50</v>
      </c>
      <c r="D81" s="17"/>
      <c r="E81" s="55"/>
    </row>
    <row r="82" spans="2:5">
      <c r="B82" s="68"/>
      <c r="C82" s="91" t="s">
        <v>51</v>
      </c>
      <c r="D82" s="18"/>
      <c r="E82" s="56" t="str">
        <f>IF(D82 = "Yes",".5",IF(ISBLANK(D82),"----","0"))</f>
        <v>----</v>
      </c>
    </row>
    <row r="83" spans="2:5">
      <c r="B83" s="68"/>
      <c r="C83" s="91" t="s">
        <v>52</v>
      </c>
      <c r="D83" s="18"/>
      <c r="E83" s="56" t="str">
        <f>IF(D83 = "Yes",".5",IF(ISBLANK(D83),"----","0"))</f>
        <v>----</v>
      </c>
    </row>
    <row r="84" spans="2:5">
      <c r="B84" s="68"/>
      <c r="C84" s="91" t="s">
        <v>53</v>
      </c>
      <c r="D84" s="18"/>
      <c r="E84" s="56" t="str">
        <f t="shared" ref="E84:E85" si="5">IF(D84 = "Yes",".5",IF(ISBLANK(D84),"----","0"))</f>
        <v>----</v>
      </c>
    </row>
    <row r="85" spans="2:5" ht="16.2" thickBot="1">
      <c r="B85" s="68"/>
      <c r="C85" s="91" t="s">
        <v>56</v>
      </c>
      <c r="D85" s="18"/>
      <c r="E85" s="57" t="str">
        <f t="shared" si="5"/>
        <v>----</v>
      </c>
    </row>
    <row r="86" spans="2:5" s="11" customFormat="1" ht="16.2" thickTop="1">
      <c r="B86" s="78"/>
      <c r="C86" s="79"/>
      <c r="D86" s="12" t="s">
        <v>102</v>
      </c>
      <c r="E86" s="48" t="e">
        <f>E82+E83+E84+E85</f>
        <v>#VALUE!</v>
      </c>
    </row>
    <row r="87" spans="2:5" s="5" customFormat="1">
      <c r="B87" s="65" t="s">
        <v>57</v>
      </c>
      <c r="C87" s="66"/>
      <c r="D87" s="6"/>
      <c r="E87" s="44"/>
    </row>
    <row r="88" spans="2:5" ht="31.2">
      <c r="B88" s="68"/>
      <c r="C88" s="69" t="s">
        <v>58</v>
      </c>
      <c r="D88" s="7"/>
      <c r="E88" s="51" t="str">
        <f>IF(D88 = "Yes","1",IF(ISBLANK(D88),"----","0"))</f>
        <v>----</v>
      </c>
    </row>
    <row r="89" spans="2:5">
      <c r="B89" s="68"/>
      <c r="C89" s="71" t="s">
        <v>149</v>
      </c>
      <c r="D89" s="8"/>
      <c r="E89" s="52" t="str">
        <f>IF(D89 = "Yes","1",IF(ISBLANK(D89),"----","0"))</f>
        <v>----</v>
      </c>
    </row>
    <row r="90" spans="2:5" ht="16.2" thickBot="1">
      <c r="B90" s="68"/>
      <c r="C90" s="81" t="s">
        <v>93</v>
      </c>
      <c r="D90" s="10"/>
      <c r="E90" s="53" t="str">
        <f>IF(D90 = "Yes","1",IF(ISBLANK(D90),"----","0"))</f>
        <v>----</v>
      </c>
    </row>
    <row r="91" spans="2:5" s="11" customFormat="1" ht="16.2" thickTop="1">
      <c r="B91" s="78"/>
      <c r="C91" s="79"/>
      <c r="D91" s="12" t="s">
        <v>103</v>
      </c>
      <c r="E91" s="48" t="e">
        <f>E87+E88+E89+E90</f>
        <v>#VALUE!</v>
      </c>
    </row>
    <row r="92" spans="2:5" s="5" customFormat="1" ht="16.05" customHeight="1">
      <c r="B92" s="103" t="s">
        <v>61</v>
      </c>
      <c r="C92" s="104"/>
      <c r="D92" s="97"/>
      <c r="E92" s="44"/>
    </row>
    <row r="93" spans="2:5" ht="31.2">
      <c r="B93" s="68"/>
      <c r="C93" s="69" t="s">
        <v>62</v>
      </c>
      <c r="D93" s="7"/>
      <c r="E93" s="51" t="str">
        <f>IF(D93 = "Ongoing","2",IF(D93 = "Unique event","1", IF(D93="Not specified","0",IF(ISBLANK(D93),"----","0"))))</f>
        <v>----</v>
      </c>
    </row>
    <row r="94" spans="2:5" ht="31.2">
      <c r="B94" s="68"/>
      <c r="C94" s="71" t="s">
        <v>77</v>
      </c>
      <c r="D94" s="8"/>
      <c r="E94" s="52" t="str">
        <f>IF(D94 = "Yes","1",IF(ISBLANK(D94),"----","0"))</f>
        <v>----</v>
      </c>
    </row>
    <row r="95" spans="2:5">
      <c r="B95" s="68"/>
      <c r="C95" s="71" t="s">
        <v>78</v>
      </c>
      <c r="D95" s="8"/>
      <c r="E95" s="52" t="str">
        <f>IF(D95 = "Creative and original","3",IF(D95 = "Satisfied requirements","2", IF(D95="Not impressive","1",IF(ISBLANK(D95),"----","0"))))</f>
        <v>----</v>
      </c>
    </row>
    <row r="96" spans="2:5" ht="31.2">
      <c r="B96" s="68"/>
      <c r="C96" s="71" t="s">
        <v>79</v>
      </c>
      <c r="D96" s="8"/>
      <c r="E96" s="52" t="str">
        <f>IF(D96="Strong &amp; Meaningful.  This chapter made a difference","3",IF(D96="Solid effort","2",IF(D96="Minimal effort.  Room for impovement","1",IF(D96="None","0",IF(ISBLANK(D96),"----","0")))))</f>
        <v>----</v>
      </c>
    </row>
    <row r="97" spans="1:5" ht="31.8" thickBot="1">
      <c r="B97" s="68"/>
      <c r="C97" s="81" t="s">
        <v>44</v>
      </c>
      <c r="D97" s="10"/>
      <c r="E97" s="53" t="str">
        <f>IF(D97="5-10 Posts/Pictures","2",IF(D97="2-4 Posts/Pictures","1.5",IF(D97="1 Post/Picture","1",IF(D97="None","0",IF(ISBLANK(D97),"----","0")))))</f>
        <v>----</v>
      </c>
    </row>
    <row r="98" spans="1:5" s="11" customFormat="1" ht="16.2" thickTop="1">
      <c r="B98" s="78"/>
      <c r="C98" s="79"/>
      <c r="D98" s="12" t="s">
        <v>104</v>
      </c>
      <c r="E98" s="48" t="e">
        <f>E93+E94+E95+E96+E97</f>
        <v>#VALUE!</v>
      </c>
    </row>
    <row r="99" spans="1:5" s="13" customFormat="1" ht="16.2" thickBot="1">
      <c r="B99" s="83"/>
      <c r="C99" s="84"/>
      <c r="D99" s="14" t="s">
        <v>111</v>
      </c>
      <c r="E99" s="49" t="e">
        <f>E79+E86+E91+E98</f>
        <v>#VALUE!</v>
      </c>
    </row>
    <row r="100" spans="1:5" s="15" customFormat="1" ht="18">
      <c r="A100" s="3"/>
      <c r="B100" s="61" t="s">
        <v>80</v>
      </c>
      <c r="C100" s="62"/>
      <c r="D100" s="4"/>
      <c r="E100" s="50"/>
    </row>
    <row r="101" spans="1:5" s="5" customFormat="1">
      <c r="B101" s="65" t="s">
        <v>105</v>
      </c>
      <c r="C101" s="66"/>
      <c r="D101" s="6"/>
      <c r="E101" s="44"/>
    </row>
    <row r="102" spans="1:5">
      <c r="B102" s="68"/>
      <c r="C102" s="69" t="s">
        <v>106</v>
      </c>
      <c r="D102" s="7"/>
      <c r="E102" s="51" t="str">
        <f>IF(D102 = "Yes","1",IF(ISBLANK(D102),"----","0"))</f>
        <v>----</v>
      </c>
    </row>
    <row r="103" spans="1:5">
      <c r="B103" s="68"/>
      <c r="C103" s="71" t="s">
        <v>107</v>
      </c>
      <c r="D103" s="19"/>
      <c r="E103" s="58"/>
    </row>
    <row r="104" spans="1:5">
      <c r="B104" s="68"/>
      <c r="C104" s="87" t="s">
        <v>81</v>
      </c>
      <c r="D104" s="8"/>
      <c r="E104" s="52" t="str">
        <f>IF(D104 = "Yes",".2",IF(ISBLANK(D104),"----","0"))</f>
        <v>----</v>
      </c>
    </row>
    <row r="105" spans="1:5">
      <c r="B105" s="68"/>
      <c r="C105" s="87" t="s">
        <v>82</v>
      </c>
      <c r="D105" s="8"/>
      <c r="E105" s="52" t="str">
        <f t="shared" ref="E105:E108" si="6">IF(D105 = "Yes",".2",IF(ISBLANK(D105),"----","0"))</f>
        <v>----</v>
      </c>
    </row>
    <row r="106" spans="1:5" ht="31.2">
      <c r="B106" s="68"/>
      <c r="C106" s="87" t="s">
        <v>83</v>
      </c>
      <c r="D106" s="8"/>
      <c r="E106" s="52" t="str">
        <f t="shared" si="6"/>
        <v>----</v>
      </c>
    </row>
    <row r="107" spans="1:5">
      <c r="B107" s="68"/>
      <c r="C107" s="87" t="s">
        <v>150</v>
      </c>
      <c r="D107" s="8"/>
      <c r="E107" s="52" t="str">
        <f t="shared" si="6"/>
        <v>----</v>
      </c>
    </row>
    <row r="108" spans="1:5" ht="16.05" customHeight="1">
      <c r="B108" s="68"/>
      <c r="C108" s="87" t="s">
        <v>108</v>
      </c>
      <c r="D108" s="8"/>
      <c r="E108" s="52" t="str">
        <f t="shared" si="6"/>
        <v>----</v>
      </c>
    </row>
    <row r="109" spans="1:5" ht="16.2" thickBot="1">
      <c r="B109" s="68"/>
      <c r="C109" s="81" t="s">
        <v>109</v>
      </c>
      <c r="D109" s="10"/>
      <c r="E109" s="53" t="str">
        <f>IF(D109 = "Creative and original","3",IF(D109 = "Satisfied requirements","2", IF(D109="Not impressive","1",IF(ISBLANK(D109),"----","0"))))</f>
        <v>----</v>
      </c>
    </row>
    <row r="110" spans="1:5" s="11" customFormat="1" ht="16.2" thickTop="1">
      <c r="B110" s="78"/>
      <c r="C110" s="79"/>
      <c r="D110" s="12" t="s">
        <v>142</v>
      </c>
      <c r="E110" s="48" t="e">
        <f>E102+E104+E105+E106+E107+E108+E109</f>
        <v>#VALUE!</v>
      </c>
    </row>
    <row r="111" spans="1:5" s="13" customFormat="1" ht="16.2" thickBot="1">
      <c r="B111" s="83"/>
      <c r="C111" s="84"/>
      <c r="D111" s="14" t="s">
        <v>112</v>
      </c>
      <c r="E111" s="49" t="e">
        <f>E110</f>
        <v>#VALUE!</v>
      </c>
    </row>
    <row r="112" spans="1:5" s="15" customFormat="1" ht="18">
      <c r="A112" s="3"/>
      <c r="B112" s="61" t="s">
        <v>115</v>
      </c>
      <c r="C112" s="62"/>
      <c r="D112" s="4"/>
      <c r="E112" s="50"/>
    </row>
    <row r="113" spans="2:5" s="5" customFormat="1">
      <c r="B113" s="65" t="s">
        <v>116</v>
      </c>
      <c r="C113" s="66"/>
      <c r="D113" s="6"/>
      <c r="E113" s="44"/>
    </row>
    <row r="114" spans="2:5">
      <c r="B114" s="68"/>
      <c r="C114" s="69" t="s">
        <v>113</v>
      </c>
      <c r="D114" s="20"/>
      <c r="E114" s="45"/>
    </row>
    <row r="115" spans="2:5">
      <c r="B115" s="68"/>
      <c r="C115" s="87" t="s">
        <v>84</v>
      </c>
      <c r="D115" s="8"/>
      <c r="E115" s="52" t="str">
        <f>IF(D115 = "Yes","5",IF(ISBLANK(D115),"----","0"))</f>
        <v>----</v>
      </c>
    </row>
    <row r="116" spans="2:5">
      <c r="B116" s="68"/>
      <c r="C116" s="87" t="s">
        <v>85</v>
      </c>
      <c r="D116" s="8"/>
      <c r="E116" s="52" t="str">
        <f>IF(D116 = "Yes","2.5",IF(ISBLANK(D116),"----","0"))</f>
        <v>----</v>
      </c>
    </row>
    <row r="117" spans="2:5">
      <c r="B117" s="68"/>
      <c r="C117" s="87" t="s">
        <v>86</v>
      </c>
      <c r="D117" s="8"/>
      <c r="E117" s="52" t="str">
        <f t="shared" ref="E117:E119" si="7">IF(D117 = "Yes","2.5",IF(ISBLANK(D117),"----","0"))</f>
        <v>----</v>
      </c>
    </row>
    <row r="118" spans="2:5">
      <c r="B118" s="68"/>
      <c r="C118" s="87" t="s">
        <v>87</v>
      </c>
      <c r="D118" s="8"/>
      <c r="E118" s="52" t="str">
        <f t="shared" si="7"/>
        <v>----</v>
      </c>
    </row>
    <row r="119" spans="2:5">
      <c r="B119" s="68"/>
      <c r="C119" s="87" t="s">
        <v>151</v>
      </c>
      <c r="D119" s="8"/>
      <c r="E119" s="52" t="str">
        <f t="shared" si="7"/>
        <v>----</v>
      </c>
    </row>
    <row r="120" spans="2:5" ht="16.2" thickBot="1">
      <c r="B120" s="68"/>
      <c r="C120" s="88" t="s">
        <v>91</v>
      </c>
      <c r="D120" s="10"/>
      <c r="E120" s="53" t="str">
        <f>IF(D120 = "Yes","2",IF(ISBLANK(D120),"----","0"))</f>
        <v>----</v>
      </c>
    </row>
    <row r="121" spans="2:5" s="11" customFormat="1" ht="16.2" thickTop="1">
      <c r="B121" s="78"/>
      <c r="C121" s="79"/>
      <c r="D121" s="12" t="s">
        <v>143</v>
      </c>
      <c r="E121" s="48" t="e">
        <f>E115+E116+E117+E118+E119+E120</f>
        <v>#VALUE!</v>
      </c>
    </row>
    <row r="122" spans="2:5" s="5" customFormat="1">
      <c r="B122" s="65" t="s">
        <v>124</v>
      </c>
      <c r="C122" s="66"/>
      <c r="D122" s="6"/>
      <c r="E122" s="44"/>
    </row>
    <row r="123" spans="2:5" ht="16.05" customHeight="1">
      <c r="B123" s="68"/>
      <c r="C123" s="69" t="s">
        <v>114</v>
      </c>
      <c r="D123" s="16"/>
      <c r="E123" s="54"/>
    </row>
    <row r="124" spans="2:5">
      <c r="B124" s="68"/>
      <c r="C124" s="87" t="s">
        <v>88</v>
      </c>
      <c r="D124" s="8"/>
      <c r="E124" s="52" t="str">
        <f>IF(D124 = "Yes",".5",IF(ISBLANK(D124),"----","0"))</f>
        <v>----</v>
      </c>
    </row>
    <row r="125" spans="2:5">
      <c r="B125" s="68"/>
      <c r="C125" s="87" t="s">
        <v>89</v>
      </c>
      <c r="D125" s="8"/>
      <c r="E125" s="52" t="str">
        <f t="shared" ref="E125:E127" si="8">IF(D125 = "Yes",".5",IF(ISBLANK(D125),"----","0"))</f>
        <v>----</v>
      </c>
    </row>
    <row r="126" spans="2:5">
      <c r="B126" s="68"/>
      <c r="C126" s="87" t="s">
        <v>90</v>
      </c>
      <c r="D126" s="8"/>
      <c r="E126" s="52" t="str">
        <f t="shared" si="8"/>
        <v>----</v>
      </c>
    </row>
    <row r="127" spans="2:5" ht="16.2" thickBot="1">
      <c r="B127" s="68"/>
      <c r="C127" s="88" t="s">
        <v>92</v>
      </c>
      <c r="D127" s="10"/>
      <c r="E127" s="53" t="str">
        <f t="shared" si="8"/>
        <v>----</v>
      </c>
    </row>
    <row r="128" spans="2:5" s="11" customFormat="1" ht="16.2" thickTop="1">
      <c r="B128" s="78"/>
      <c r="C128" s="79"/>
      <c r="D128" s="12" t="s">
        <v>144</v>
      </c>
      <c r="E128" s="48" t="e">
        <f>E123+E124+E125+E126+E127</f>
        <v>#VALUE!</v>
      </c>
    </row>
    <row r="129" spans="2:5" s="13" customFormat="1" ht="16.2" thickBot="1">
      <c r="B129" s="83"/>
      <c r="C129" s="84"/>
      <c r="D129" s="14" t="s">
        <v>118</v>
      </c>
      <c r="E129" s="49" t="e">
        <f>E121+E128</f>
        <v>#VALUE!</v>
      </c>
    </row>
    <row r="130" spans="2:5" s="21" customFormat="1" ht="18">
      <c r="B130" s="40"/>
      <c r="C130" s="43" t="str">
        <f>B6</f>
        <v>Enter School 7 Name Here</v>
      </c>
      <c r="D130" s="22" t="s">
        <v>125</v>
      </c>
      <c r="E130" s="59" t="e">
        <f>E28+E54+E71+E99+E111+E129</f>
        <v>#VALUE!</v>
      </c>
    </row>
  </sheetData>
  <sheetProtection algorithmName="SHA-512" hashValue="AXo9bozkQdL14+mkjawsPIbkTFxNGO/m13nRh1D7aDpV4cOYW1q9suwA67+v4d86Vp/60ZL7+0dkiJ/ylsQXBg==" saltValue="a0wV473dXwl2zs9j1wbuXQ==" spinCount="100000" sheet="1" objects="1" scenarios="1" selectLockedCells="1"/>
  <mergeCells count="3">
    <mergeCell ref="B6:E6"/>
    <mergeCell ref="B92:C92"/>
    <mergeCell ref="B43:C43"/>
  </mergeCells>
  <dataValidations count="6">
    <dataValidation type="list" allowBlank="1" showInputMessage="1" showErrorMessage="1" sqref="D96" xr:uid="{EC303DED-B40D-6549-9523-049D91956578}">
      <formula1>$G$1:$G$4</formula1>
    </dataValidation>
    <dataValidation type="list" allowBlank="1" showInputMessage="1" showErrorMessage="1" sqref="D93 D68" xr:uid="{25B941D0-2295-2240-AA35-81F8B0BA3D78}">
      <formula1>$F$1:$F$3</formula1>
    </dataValidation>
    <dataValidation type="list" allowBlank="1" showInputMessage="1" showErrorMessage="1" sqref="D66" xr:uid="{1D3C22D9-A703-784D-AE18-680D5D29E375}">
      <formula1>$E$1:$E$4</formula1>
    </dataValidation>
    <dataValidation type="list" allowBlank="1" showInputMessage="1" showErrorMessage="1" sqref="D69 D97 D52" xr:uid="{05D747B2-9645-0A43-B550-97700F441F2C}">
      <formula1>$D$1:$D$4</formula1>
    </dataValidation>
    <dataValidation type="list" allowBlank="1" showInputMessage="1" showErrorMessage="1" sqref="D11 D95 D35 D64 D41 D19 D13 D51 D109" xr:uid="{3771504A-C5B2-284E-A571-FEBB8B233240}">
      <formula1>$C$1:$C$3</formula1>
    </dataValidation>
    <dataValidation type="list" allowBlank="1" showInputMessage="1" showErrorMessage="1" sqref="D65 D12 D94 D9:D10 D38:D40 D31:D34 D14 D58:D63 D25:D26 D88:D90 D75:D78 D82:D85 D17:D18 D20:D22 D45:D50 D67 D104:D108 D102 D115:D120 D124:D127" xr:uid="{13A6AD4F-984C-8F4D-B3D9-0CC81B96AB43}">
      <formula1>$A$1:$A$2</formula1>
    </dataValidation>
  </dataValidations>
  <printOptions horizontalCentered="1"/>
  <pageMargins left="0.7" right="0.7" top="0.75" bottom="0.75" header="0.3" footer="0.3"/>
  <pageSetup scale="90" fitToHeight="3" orientation="portrait" horizontalDpi="0" verticalDpi="0"/>
  <rowBreaks count="3" manualBreakCount="3">
    <brk id="42" max="16383" man="1"/>
    <brk id="79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Instructions</vt:lpstr>
      <vt:lpstr>Overall Summary</vt:lpstr>
      <vt:lpstr>School #1</vt:lpstr>
      <vt:lpstr>School #2</vt:lpstr>
      <vt:lpstr>School #3</vt:lpstr>
      <vt:lpstr>School #4</vt:lpstr>
      <vt:lpstr>School #5</vt:lpstr>
      <vt:lpstr>School #6</vt:lpstr>
      <vt:lpstr>School #7</vt:lpstr>
      <vt:lpstr>School #8</vt:lpstr>
      <vt:lpstr>School #9</vt:lpstr>
      <vt:lpstr>School #10</vt:lpstr>
      <vt:lpstr>Master Template</vt:lpstr>
      <vt:lpstr>'Master Template'!Print_Area</vt:lpstr>
      <vt:lpstr>'School #1'!Print_Area</vt:lpstr>
      <vt:lpstr>'School #10'!Print_Area</vt:lpstr>
      <vt:lpstr>'School #2'!Print_Area</vt:lpstr>
      <vt:lpstr>'School #3'!Print_Area</vt:lpstr>
      <vt:lpstr>'School #4'!Print_Area</vt:lpstr>
      <vt:lpstr>'School #5'!Print_Area</vt:lpstr>
      <vt:lpstr>'School #6'!Print_Area</vt:lpstr>
      <vt:lpstr>'School #7'!Print_Area</vt:lpstr>
      <vt:lpstr>'School #8'!Print_Area</vt:lpstr>
      <vt:lpstr>'School #9'!Print_Area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Lieber Sasine</dc:creator>
  <cp:lastModifiedBy>Kennedy, Adam</cp:lastModifiedBy>
  <dcterms:created xsi:type="dcterms:W3CDTF">2018-08-11T17:20:36Z</dcterms:created>
  <dcterms:modified xsi:type="dcterms:W3CDTF">2018-10-26T15:36:27Z</dcterms:modified>
</cp:coreProperties>
</file>