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ennedy\Documents\2018\doc\12\"/>
    </mc:Choice>
  </mc:AlternateContent>
  <xr:revisionPtr revIDLastSave="0" documentId="8_{237C8D07-5287-4FA1-ABFA-99D416CDE1F6}" xr6:coauthVersionLast="40" xr6:coauthVersionMax="40" xr10:uidLastSave="{00000000-0000-0000-0000-000000000000}"/>
  <bookViews>
    <workbookView xWindow="0" yWindow="0" windowWidth="23040" windowHeight="8424" xr2:uid="{B50C5056-F1F3-4083-B9B0-8FE5200BB1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5" i="1" l="1"/>
  <c r="D122" i="1"/>
  <c r="D121" i="1"/>
  <c r="D120" i="1"/>
  <c r="D119" i="1"/>
  <c r="D123" i="1" s="1"/>
  <c r="D115" i="1"/>
  <c r="D114" i="1"/>
  <c r="D113" i="1"/>
  <c r="D112" i="1"/>
  <c r="D111" i="1"/>
  <c r="D110" i="1"/>
  <c r="D116" i="1" s="1"/>
  <c r="D104" i="1"/>
  <c r="D103" i="1"/>
  <c r="D102" i="1"/>
  <c r="D101" i="1"/>
  <c r="D100" i="1"/>
  <c r="D99" i="1"/>
  <c r="D97" i="1"/>
  <c r="D105" i="1" s="1"/>
  <c r="D106" i="1" s="1"/>
  <c r="D92" i="1"/>
  <c r="D91" i="1"/>
  <c r="D90" i="1"/>
  <c r="D89" i="1"/>
  <c r="D88" i="1"/>
  <c r="D93" i="1" s="1"/>
  <c r="D86" i="1"/>
  <c r="D85" i="1"/>
  <c r="D84" i="1"/>
  <c r="D83" i="1"/>
  <c r="D80" i="1"/>
  <c r="D79" i="1"/>
  <c r="D78" i="1"/>
  <c r="D77" i="1"/>
  <c r="D81" i="1" s="1"/>
  <c r="D73" i="1"/>
  <c r="D72" i="1"/>
  <c r="D71" i="1"/>
  <c r="D70" i="1"/>
  <c r="D74" i="1" s="1"/>
  <c r="D94" i="1" s="1"/>
  <c r="D64" i="1"/>
  <c r="D63" i="1"/>
  <c r="D62" i="1"/>
  <c r="D61" i="1"/>
  <c r="D60" i="1"/>
  <c r="D59" i="1"/>
  <c r="D58" i="1"/>
  <c r="D57" i="1"/>
  <c r="D56" i="1"/>
  <c r="D55" i="1"/>
  <c r="D54" i="1"/>
  <c r="D53" i="1"/>
  <c r="D65" i="1" s="1"/>
  <c r="D66" i="1" s="1"/>
  <c r="D47" i="1"/>
  <c r="D46" i="1"/>
  <c r="D45" i="1"/>
  <c r="D44" i="1"/>
  <c r="D43" i="1"/>
  <c r="D42" i="1"/>
  <c r="D41" i="1"/>
  <c r="D40" i="1"/>
  <c r="D48" i="1" s="1"/>
  <c r="D36" i="1"/>
  <c r="D35" i="1"/>
  <c r="D34" i="1"/>
  <c r="D33" i="1"/>
  <c r="D37" i="1" s="1"/>
  <c r="D30" i="1"/>
  <c r="D29" i="1"/>
  <c r="D28" i="1"/>
  <c r="D27" i="1"/>
  <c r="D26" i="1"/>
  <c r="D31" i="1" s="1"/>
  <c r="D49" i="1" s="1"/>
  <c r="D21" i="1"/>
  <c r="D20" i="1"/>
  <c r="D22" i="1" s="1"/>
  <c r="D17" i="1"/>
  <c r="D16" i="1"/>
  <c r="D15" i="1"/>
  <c r="D14" i="1"/>
  <c r="D13" i="1"/>
  <c r="D12" i="1"/>
  <c r="D18" i="1" s="1"/>
  <c r="D9" i="1"/>
  <c r="D8" i="1"/>
  <c r="D7" i="1"/>
  <c r="D6" i="1"/>
  <c r="D10" i="1" s="1"/>
  <c r="D5" i="1"/>
  <c r="D4" i="1"/>
  <c r="D124" i="1" l="1"/>
  <c r="D23" i="1"/>
  <c r="D125" i="1" s="1"/>
</calcChain>
</file>

<file path=xl/sharedStrings.xml><?xml version="1.0" encoding="utf-8"?>
<sst xmlns="http://schemas.openxmlformats.org/spreadsheetml/2006/main" count="125" uniqueCount="118">
  <si>
    <t>Membership</t>
  </si>
  <si>
    <t>Membership Drive</t>
  </si>
  <si>
    <t>Did the chapter host a Membership Drive?</t>
  </si>
  <si>
    <t>Did the chapter describe their plans for membership recruitment?</t>
  </si>
  <si>
    <t>What were your impressions on the execution of their Membership Drive?</t>
  </si>
  <si>
    <t>Did the Chapter provide new membership promotional materials?</t>
  </si>
  <si>
    <t>What were your impressions of the promotional material provided to prospective members?</t>
  </si>
  <si>
    <t>Have 100% of Chapter members successfully completed NCPA national membership registration?</t>
  </si>
  <si>
    <t>Membership Drive Points: 10</t>
  </si>
  <si>
    <t>New Member Event</t>
  </si>
  <si>
    <t>Did the Chapter host a new member event?</t>
  </si>
  <si>
    <t>Did the Chapter provide promotional materials for the event?</t>
  </si>
  <si>
    <t>What were your impressions on the materials created?</t>
  </si>
  <si>
    <t>Were photos of this event uploaded to social media?</t>
  </si>
  <si>
    <t>Did they state lessons learned?</t>
  </si>
  <si>
    <t>Did they discuss how to improve future membership drives?</t>
  </si>
  <si>
    <t>New Member Event Points: 8</t>
  </si>
  <si>
    <t>Attendance at Annual Convention</t>
  </si>
  <si>
    <t>Did the Chapter have members present at annual convention?</t>
  </si>
  <si>
    <r>
      <t>Did the Chapter have</t>
    </r>
    <r>
      <rPr>
        <sz val="12"/>
        <color theme="1"/>
        <rFont val="Calibri (Body)_x0000_"/>
      </rPr>
      <t xml:space="preserve"> </t>
    </r>
    <r>
      <rPr>
        <u/>
        <sz val="12"/>
        <color theme="1"/>
        <rFont val="Calibri (Body)_x0000_"/>
      </rPr>
      <t>&gt;</t>
    </r>
    <r>
      <rPr>
        <sz val="12"/>
        <color theme="1"/>
        <rFont val="Calibri (Body)_x0000_"/>
      </rPr>
      <t xml:space="preserve"> 3 members at annual convention?</t>
    </r>
  </si>
  <si>
    <t>Annual Convention Points: 2</t>
  </si>
  <si>
    <t>Membership Points: 20</t>
  </si>
  <si>
    <t>Promoting Independent Pharmacy</t>
  </si>
  <si>
    <t>Chapter &amp; Executive Meetings</t>
  </si>
  <si>
    <t>Did the Chapter provide a list of all General and Executive body meetings?</t>
  </si>
  <si>
    <t>Did the Chapter have regularly scheduled meetings?</t>
  </si>
  <si>
    <t xml:space="preserve">Did the Chapter host event(s) with guest speakers? </t>
  </si>
  <si>
    <r>
      <t>Did the Chapter host</t>
    </r>
    <r>
      <rPr>
        <sz val="12"/>
        <color theme="1"/>
        <rFont val="Calibri (Body)_x0000_"/>
      </rPr>
      <t xml:space="preserve"> </t>
    </r>
    <r>
      <rPr>
        <u/>
        <sz val="12"/>
        <color theme="1"/>
        <rFont val="Calibri (Body)_x0000_"/>
      </rPr>
      <t>&gt;</t>
    </r>
    <r>
      <rPr>
        <sz val="12"/>
        <color theme="1"/>
        <rFont val="Calibri (Body)_x0000_"/>
      </rPr>
      <t xml:space="preserve"> 2 meeting with a guest speaker?</t>
    </r>
  </si>
  <si>
    <t>What were your impressions on the execution of these meetings?</t>
  </si>
  <si>
    <t>Chapter Meeting Points: 7</t>
  </si>
  <si>
    <t>Special Trips, Tours &amp; Site Visits</t>
  </si>
  <si>
    <r>
      <t xml:space="preserve">Did the Chapter organize any trips to an independent pharmacy or pharmacy related business/organization? 
</t>
    </r>
    <r>
      <rPr>
        <i/>
        <sz val="12"/>
        <color theme="1"/>
        <rFont val="Calibri"/>
        <family val="2"/>
        <scheme val="minor"/>
      </rPr>
      <t>(This does NOT include state associations nor visits to the Capitol)</t>
    </r>
  </si>
  <si>
    <r>
      <t xml:space="preserve">Did the Chapter organize </t>
    </r>
    <r>
      <rPr>
        <u/>
        <sz val="12"/>
        <color theme="1"/>
        <rFont val="Calibri (Body)_x0000_"/>
      </rPr>
      <t>&gt;</t>
    </r>
    <r>
      <rPr>
        <sz val="11"/>
        <color theme="1"/>
        <rFont val="Calibri"/>
        <family val="2"/>
        <scheme val="minor"/>
      </rPr>
      <t xml:space="preserve"> 2 site visits?</t>
    </r>
  </si>
  <si>
    <r>
      <t xml:space="preserve">Did the Chapter organize </t>
    </r>
    <r>
      <rPr>
        <u/>
        <sz val="12"/>
        <color theme="1"/>
        <rFont val="Calibri (Body)_x0000_"/>
      </rPr>
      <t>&gt;</t>
    </r>
    <r>
      <rPr>
        <sz val="11"/>
        <color theme="1"/>
        <rFont val="Calibri"/>
        <family val="2"/>
        <scheme val="minor"/>
      </rPr>
      <t xml:space="preserve"> 3 site visits?</t>
    </r>
  </si>
  <si>
    <t>What was your overall impression of the field trips planned?</t>
  </si>
  <si>
    <t>Special Trip, Tours &amp; Site Visit Points: 6</t>
  </si>
  <si>
    <r>
      <t xml:space="preserve">Special Project Promoting Indendent Pharmacy </t>
    </r>
    <r>
      <rPr>
        <b/>
        <i/>
        <sz val="12"/>
        <color theme="4" tint="-0.499984740745262"/>
        <rFont val="Calibri"/>
        <family val="2"/>
        <scheme val="minor"/>
      </rPr>
      <t>(Not Advocacy, Not Community Health)</t>
    </r>
    <r>
      <rPr>
        <b/>
        <sz val="12"/>
        <color theme="4" tint="-0.499984740745262"/>
        <rFont val="Calibri"/>
        <family val="2"/>
        <scheme val="minor"/>
      </rPr>
      <t xml:space="preserve">
i.e. Press Release, Store Opening, Little League Sponsorship, Hosting Workshop/Bootcamp, etc.</t>
    </r>
  </si>
  <si>
    <t>Did your special project engage:</t>
  </si>
  <si>
    <t>Pre-professionals (Undergrad)</t>
  </si>
  <si>
    <t>Non-Pharmacy Professionals (Interdisciplinary)</t>
  </si>
  <si>
    <t>Pharmacists &amp; Pharmacy Owners</t>
  </si>
  <si>
    <t>Pharmacy Students</t>
  </si>
  <si>
    <t>Community</t>
  </si>
  <si>
    <t>Has this event been done by your school in the past?</t>
  </si>
  <si>
    <t>What was your overall impression of the special projects planned?</t>
  </si>
  <si>
    <t>Was this event promoted in a timely manner on Social Media?
        i.e. #NCPAStrong, NCPA Student Network, FB, IG</t>
  </si>
  <si>
    <t>Special Project Points: 7</t>
  </si>
  <si>
    <t>Promoting Independent Pharmacy: 20</t>
  </si>
  <si>
    <t>Neighborhood Community Service</t>
  </si>
  <si>
    <t>Outreach Event</t>
  </si>
  <si>
    <t>Was the chapter's community service/outreach goal:</t>
  </si>
  <si>
    <t>Specific</t>
  </si>
  <si>
    <t>Measurable</t>
  </si>
  <si>
    <t>Attainable</t>
  </si>
  <si>
    <t>Relevant</t>
  </si>
  <si>
    <t>Timely</t>
  </si>
  <si>
    <t>What was your overall impression of the event that were planned?</t>
  </si>
  <si>
    <t>Did the Chapter summarize lessons learned and how to improve this event in the future?</t>
  </si>
  <si>
    <t>Was this event impactful on the commuity?</t>
  </si>
  <si>
    <t>Do they explain how to scale this event in the future?</t>
  </si>
  <si>
    <t>Was this a one-time (unique) event, or was this an on-going effort done with a series of multiple events?</t>
  </si>
  <si>
    <t>Available Points: 14</t>
  </si>
  <si>
    <t>Neighborhood Community Service: 14</t>
  </si>
  <si>
    <t>Grassroots Advocacy</t>
  </si>
  <si>
    <t>State Advocacy</t>
  </si>
  <si>
    <t>Did your chapter participate in:</t>
  </si>
  <si>
    <t>Phone Calls</t>
  </si>
  <si>
    <t>Letter/Email Campaigns</t>
  </si>
  <si>
    <t>Capital Visits</t>
  </si>
  <si>
    <t>In Person Meetings</t>
  </si>
  <si>
    <t>State Grassroots Advocacy Points: 2</t>
  </si>
  <si>
    <t>Federal Advocacy</t>
  </si>
  <si>
    <r>
      <t xml:space="preserve">In Person Meetings </t>
    </r>
    <r>
      <rPr>
        <i/>
        <sz val="12"/>
        <color theme="1"/>
        <rFont val="Calibri"/>
        <family val="2"/>
        <scheme val="minor"/>
      </rPr>
      <t>(Different from Congressional Summit)</t>
    </r>
  </si>
  <si>
    <t>Federal Grassroots Advocacy Points: 2</t>
  </si>
  <si>
    <t>Congressional Pharmacy Summit</t>
  </si>
  <si>
    <t>Did your Chapter participate in NCPA's Congressional Pharmacy Fly-in?</t>
  </si>
  <si>
    <t>Did the Chapter have at least 1-2 members participate?</t>
  </si>
  <si>
    <r>
      <t xml:space="preserve">Did the Chapter have </t>
    </r>
    <r>
      <rPr>
        <u/>
        <sz val="12"/>
        <color theme="1"/>
        <rFont val="Calibri (Body)_x0000_"/>
      </rPr>
      <t>&gt;</t>
    </r>
    <r>
      <rPr>
        <sz val="11"/>
        <color theme="1"/>
        <rFont val="Calibri"/>
        <family val="2"/>
        <scheme val="minor"/>
      </rPr>
      <t xml:space="preserve"> 3 members participate?</t>
    </r>
  </si>
  <si>
    <t>Congressional Pharmacy Summit Points: 3</t>
  </si>
  <si>
    <t>Legislative &amp; Advocacy Project/Event</t>
  </si>
  <si>
    <t xml:space="preserve">Did the Chapter incorporate advocacy throughout the entire year as an ongoing initiative, or was it limited to an event? </t>
  </si>
  <si>
    <t>Did the chapter provide promotional materials related to their advocacy initiative?</t>
  </si>
  <si>
    <t>What were your impressions of the promotional materials?</t>
  </si>
  <si>
    <t>What was your overall impression of the advocacy efforts of this Chapter?</t>
  </si>
  <si>
    <t>Legislative &amp; Advocacy Project/Event Points: 11</t>
  </si>
  <si>
    <t>Total Grassroots Advocacy: 18</t>
  </si>
  <si>
    <t>Fundraising</t>
  </si>
  <si>
    <t>Fundraising Initiative</t>
  </si>
  <si>
    <t>Did the Chapter organize a fundraiser?</t>
  </si>
  <si>
    <t>Did the chapter explain:</t>
  </si>
  <si>
    <t>How they raised money?</t>
  </si>
  <si>
    <t>How those funds were allocated?</t>
  </si>
  <si>
    <t>Did the Chapter summarize lessons learned and how to improve fundraising efforts?</t>
  </si>
  <si>
    <t>Was this fundraiser successful?</t>
  </si>
  <si>
    <t>Did the Chapter explain how to scale this fundraiser in the future?</t>
  </si>
  <si>
    <t>What was your impressions on the execution of this fundraiser?</t>
  </si>
  <si>
    <t>Fundraising Points: 5</t>
  </si>
  <si>
    <t>Total Fundraising Points: 5</t>
  </si>
  <si>
    <t>Misc. Chapter Requirements</t>
  </si>
  <si>
    <t>Competition Participation</t>
  </si>
  <si>
    <t>Did the Chapter participate in the following:</t>
  </si>
  <si>
    <t>Business Plan</t>
  </si>
  <si>
    <t>Community Health Challenge</t>
  </si>
  <si>
    <t>Legislative Advocacy Challenge</t>
  </si>
  <si>
    <t>Simplify My Meds</t>
  </si>
  <si>
    <t>NCPA Video Contest</t>
  </si>
  <si>
    <t>Hosted DKMS bone marrow event</t>
  </si>
  <si>
    <t>Challenges Points: 17</t>
  </si>
  <si>
    <t>Chapter Requirements</t>
  </si>
  <si>
    <t>Has the chapter submitted the following information to Nationals?</t>
  </si>
  <si>
    <t>Chapter's Constitution &amp; Bylaw</t>
  </si>
  <si>
    <t>NCPA Student Chapter Affiliation Agreement</t>
  </si>
  <si>
    <t>Chapter Members eligible for Graduation Cords</t>
  </si>
  <si>
    <t>Updated Roster</t>
  </si>
  <si>
    <t>Chapter Requirement Points: 2</t>
  </si>
  <si>
    <t>Total Misc. Points: 19</t>
  </si>
  <si>
    <t>Grand Total</t>
  </si>
  <si>
    <t>Enter School 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</si>
</sst>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1"/>
      <name val="Calibri (Body)_x0000_"/>
    </font>
    <font>
      <u/>
      <sz val="12"/>
      <color theme="1"/>
      <name val="Calibri (Body)_x0000_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7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2" xfId="0" applyFont="1" applyFill="1" applyBorder="1" applyProtection="1"/>
    <xf numFmtId="0" fontId="3" fillId="3" borderId="3" xfId="0" applyFont="1" applyFill="1" applyBorder="1" applyAlignment="1" applyProtection="1">
      <alignment wrapText="1"/>
    </xf>
    <xf numFmtId="0" fontId="3" fillId="3" borderId="3" xfId="0" applyFont="1" applyFill="1" applyBorder="1" applyProtection="1">
      <protection locked="0"/>
    </xf>
    <xf numFmtId="0" fontId="3" fillId="3" borderId="4" xfId="0" applyFont="1" applyFill="1" applyBorder="1" applyProtection="1"/>
    <xf numFmtId="0" fontId="4" fillId="4" borderId="5" xfId="0" applyFont="1" applyFill="1" applyBorder="1" applyAlignment="1" applyProtection="1">
      <alignment horizontal="left" indent="1"/>
    </xf>
    <xf numFmtId="0" fontId="5" fillId="4" borderId="6" xfId="0" applyFont="1" applyFill="1" applyBorder="1" applyAlignment="1" applyProtection="1">
      <alignment wrapText="1"/>
    </xf>
    <xf numFmtId="0" fontId="5" fillId="4" borderId="6" xfId="0" applyFont="1" applyFill="1" applyBorder="1" applyProtection="1">
      <protection locked="0"/>
    </xf>
    <xf numFmtId="0" fontId="5" fillId="4" borderId="7" xfId="0" applyFont="1" applyFill="1" applyBorder="1" applyProtection="1">
      <protection hidden="1"/>
    </xf>
    <xf numFmtId="0" fontId="0" fillId="5" borderId="8" xfId="0" applyFill="1" applyBorder="1" applyProtection="1"/>
    <xf numFmtId="0" fontId="0" fillId="0" borderId="9" xfId="0" applyBorder="1" applyAlignment="1" applyProtection="1">
      <alignment wrapText="1"/>
    </xf>
    <xf numFmtId="0" fontId="0" fillId="2" borderId="10" xfId="0" applyFill="1" applyBorder="1" applyProtection="1">
      <protection locked="0"/>
    </xf>
    <xf numFmtId="0" fontId="0" fillId="5" borderId="11" xfId="0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wrapText="1"/>
    </xf>
    <xf numFmtId="0" fontId="0" fillId="2" borderId="13" xfId="0" applyFill="1" applyBorder="1" applyProtection="1">
      <protection locked="0"/>
    </xf>
    <xf numFmtId="0" fontId="0" fillId="5" borderId="14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2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hidden="1"/>
    </xf>
    <xf numFmtId="0" fontId="6" fillId="5" borderId="18" xfId="0" applyFont="1" applyFill="1" applyBorder="1" applyProtection="1"/>
    <xf numFmtId="0" fontId="7" fillId="5" borderId="19" xfId="0" applyFont="1" applyFill="1" applyBorder="1" applyAlignment="1" applyProtection="1">
      <alignment horizontal="right" wrapText="1"/>
    </xf>
    <xf numFmtId="0" fontId="7" fillId="5" borderId="19" xfId="0" applyFont="1" applyFill="1" applyBorder="1" applyAlignment="1" applyProtection="1">
      <alignment horizontal="right"/>
      <protection locked="0"/>
    </xf>
    <xf numFmtId="0" fontId="7" fillId="5" borderId="20" xfId="0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wrapText="1"/>
    </xf>
    <xf numFmtId="0" fontId="10" fillId="6" borderId="21" xfId="0" applyFont="1" applyFill="1" applyBorder="1" applyProtection="1"/>
    <xf numFmtId="0" fontId="11" fillId="6" borderId="1" xfId="0" applyFont="1" applyFill="1" applyBorder="1" applyAlignment="1" applyProtection="1">
      <alignment horizontal="right" wrapText="1"/>
    </xf>
    <xf numFmtId="0" fontId="11" fillId="6" borderId="1" xfId="0" applyFont="1" applyFill="1" applyBorder="1" applyAlignment="1" applyProtection="1">
      <alignment horizontal="right"/>
      <protection locked="0"/>
    </xf>
    <xf numFmtId="0" fontId="11" fillId="6" borderId="22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Protection="1"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wrapText="1"/>
      <protection locked="0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hidden="1"/>
    </xf>
    <xf numFmtId="0" fontId="0" fillId="0" borderId="12" xfId="0" applyBorder="1" applyAlignment="1" applyProtection="1">
      <alignment horizontal="left" wrapText="1" indent="2"/>
    </xf>
    <xf numFmtId="0" fontId="0" fillId="0" borderId="15" xfId="0" applyBorder="1" applyAlignment="1" applyProtection="1">
      <alignment horizontal="left" wrapText="1" indent="2"/>
    </xf>
    <xf numFmtId="0" fontId="0" fillId="0" borderId="0" xfId="0" applyBorder="1" applyAlignment="1" applyProtection="1">
      <alignment wrapText="1"/>
    </xf>
    <xf numFmtId="0" fontId="0" fillId="5" borderId="0" xfId="0" applyFill="1" applyBorder="1" applyProtection="1">
      <protection locked="0"/>
    </xf>
    <xf numFmtId="0" fontId="0" fillId="5" borderId="23" xfId="0" applyFill="1" applyBorder="1" applyProtection="1">
      <protection hidden="1"/>
    </xf>
    <xf numFmtId="0" fontId="0" fillId="0" borderId="0" xfId="0" applyBorder="1" applyAlignment="1" applyProtection="1">
      <alignment horizontal="left" wrapText="1" indent="2"/>
    </xf>
    <xf numFmtId="0" fontId="0" fillId="2" borderId="0" xfId="0" applyFill="1" applyBorder="1" applyProtection="1">
      <protection locked="0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4" fillId="4" borderId="6" xfId="0" applyFont="1" applyFill="1" applyBorder="1" applyAlignment="1" applyProtection="1">
      <alignment horizontal="left" wrapText="1" indent="1"/>
      <protection locked="0"/>
    </xf>
    <xf numFmtId="0" fontId="0" fillId="5" borderId="13" xfId="0" applyFill="1" applyBorder="1" applyProtection="1">
      <protection locked="0"/>
    </xf>
    <xf numFmtId="0" fontId="0" fillId="5" borderId="14" xfId="0" applyFill="1" applyBorder="1" applyProtection="1">
      <protection hidden="1"/>
    </xf>
    <xf numFmtId="0" fontId="0" fillId="5" borderId="10" xfId="0" applyFill="1" applyBorder="1" applyAlignment="1" applyProtection="1">
      <alignment horizontal="center"/>
      <protection locked="0"/>
    </xf>
    <xf numFmtId="0" fontId="2" fillId="3" borderId="0" xfId="0" applyFont="1" applyFill="1" applyProtection="1"/>
    <xf numFmtId="0" fontId="2" fillId="3" borderId="0" xfId="0" applyFont="1" applyFill="1" applyAlignment="1" applyProtection="1">
      <alignment horizontal="right" wrapText="1"/>
    </xf>
    <xf numFmtId="0" fontId="2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Protection="1">
      <protection hidden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 applyProtection="1">
      <alignment horizontal="left" wrapText="1" indent="1"/>
    </xf>
    <xf numFmtId="0" fontId="4" fillId="4" borderId="6" xfId="0" applyFont="1" applyFill="1" applyBorder="1" applyAlignment="1" applyProtection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5536F-C2CF-4580-85C2-38B3325BF4F9}">
  <dimension ref="A1:D125"/>
  <sheetViews>
    <sheetView tabSelected="1" workbookViewId="0">
      <selection activeCell="I8" sqref="I8"/>
    </sheetView>
  </sheetViews>
  <sheetFormatPr defaultRowHeight="14.4"/>
  <cols>
    <col min="2" max="2" width="55.77734375" customWidth="1"/>
    <col min="3" max="3" width="33.88671875" customWidth="1"/>
    <col min="4" max="4" width="13.33203125" customWidth="1"/>
  </cols>
  <sheetData>
    <row r="1" spans="1:4" ht="18.600000000000001" thickBot="1">
      <c r="A1" s="53" t="s">
        <v>117</v>
      </c>
      <c r="B1" s="53"/>
      <c r="C1" s="53"/>
      <c r="D1" s="53"/>
    </row>
    <row r="2" spans="1:4" ht="18">
      <c r="A2" s="1" t="s">
        <v>0</v>
      </c>
      <c r="B2" s="2"/>
      <c r="C2" s="3"/>
      <c r="D2" s="4"/>
    </row>
    <row r="3" spans="1:4" ht="15.6">
      <c r="A3" s="5" t="s">
        <v>1</v>
      </c>
      <c r="B3" s="6"/>
      <c r="C3" s="7"/>
      <c r="D3" s="8"/>
    </row>
    <row r="4" spans="1:4" ht="16.05" customHeight="1">
      <c r="A4" s="9"/>
      <c r="B4" s="10" t="s">
        <v>2</v>
      </c>
      <c r="C4" s="11"/>
      <c r="D4" s="12" t="str">
        <f>IF(C4 = "Yes","1",IF(ISBLANK(C4),"----","0"))</f>
        <v>----</v>
      </c>
    </row>
    <row r="5" spans="1:4" ht="16.05" customHeight="1">
      <c r="A5" s="9"/>
      <c r="B5" s="13" t="s">
        <v>3</v>
      </c>
      <c r="C5" s="14"/>
      <c r="D5" s="15" t="str">
        <f>IF(C5 = "Yes","1",IF(ISBLANK(C5),"----","0"))</f>
        <v>----</v>
      </c>
    </row>
    <row r="6" spans="1:4" ht="16.05" customHeight="1">
      <c r="A6" s="9"/>
      <c r="B6" s="13" t="s">
        <v>4</v>
      </c>
      <c r="C6" s="14"/>
      <c r="D6" s="15" t="str">
        <f>IF(C6 = "Creative and original","3",IF(C6 = "Satisfied requirements","2", IF(C6="Not impressive","1",IF(ISBLANK(C6),"----","0"))))</f>
        <v>----</v>
      </c>
    </row>
    <row r="7" spans="1:4" ht="16.05" customHeight="1">
      <c r="A7" s="9"/>
      <c r="B7" s="16" t="s">
        <v>5</v>
      </c>
      <c r="C7" s="14"/>
      <c r="D7" s="15" t="str">
        <f>IF(C7 = "Yes","1",IF(ISBLANK(C7),"----","0"))</f>
        <v>----</v>
      </c>
    </row>
    <row r="8" spans="1:4" ht="16.05" customHeight="1">
      <c r="A8" s="9"/>
      <c r="B8" s="16" t="s">
        <v>6</v>
      </c>
      <c r="C8" s="14"/>
      <c r="D8" s="15" t="str">
        <f>IF(C8 = "Creative and original","3",IF(C8 = "Satisfied requirements","2", IF(C8="Not impressive","1",IF(ISBLANK(C8),"----","0"))))</f>
        <v>----</v>
      </c>
    </row>
    <row r="9" spans="1:4" ht="16.05" customHeight="1" thickBot="1">
      <c r="A9" s="9"/>
      <c r="B9" s="17" t="s">
        <v>7</v>
      </c>
      <c r="C9" s="18"/>
      <c r="D9" s="19" t="str">
        <f>IF(C9 = "Yes","1",IF(ISBLANK(C9),"----","0"))</f>
        <v>----</v>
      </c>
    </row>
    <row r="10" spans="1:4" ht="16.05" customHeight="1" thickTop="1">
      <c r="A10" s="20"/>
      <c r="B10" s="21"/>
      <c r="C10" s="22" t="s">
        <v>8</v>
      </c>
      <c r="D10" s="23" t="e">
        <f>D4+D5+D6+D7+D8+D9</f>
        <v>#VALUE!</v>
      </c>
    </row>
    <row r="11" spans="1:4" ht="16.05" customHeight="1">
      <c r="A11" s="5" t="s">
        <v>9</v>
      </c>
      <c r="B11" s="6"/>
      <c r="C11" s="7"/>
      <c r="D11" s="8"/>
    </row>
    <row r="12" spans="1:4" ht="16.05" customHeight="1">
      <c r="A12" s="9"/>
      <c r="B12" s="10" t="s">
        <v>10</v>
      </c>
      <c r="C12" s="11"/>
      <c r="D12" s="12" t="str">
        <f>IF(C12 = "Yes","1",IF(ISBLANK(C12),"----","0"))</f>
        <v>----</v>
      </c>
    </row>
    <row r="13" spans="1:4" ht="16.05" customHeight="1">
      <c r="A13" s="9"/>
      <c r="B13" s="13" t="s">
        <v>11</v>
      </c>
      <c r="C13" s="14"/>
      <c r="D13" s="15" t="str">
        <f>IF(C13 = "Yes","1",IF(ISBLANK(C13),"----","0"))</f>
        <v>----</v>
      </c>
    </row>
    <row r="14" spans="1:4" ht="16.05" customHeight="1">
      <c r="A14" s="9"/>
      <c r="B14" s="13" t="s">
        <v>12</v>
      </c>
      <c r="C14" s="14"/>
      <c r="D14" s="15" t="str">
        <f>IF(C14 = "Creative and original","3",IF(C14 = "Satisfied requirements","2", IF(C14="Not impressive","1",IF(ISBLANK(C14),"----","0"))))</f>
        <v>----</v>
      </c>
    </row>
    <row r="15" spans="1:4" ht="16.05" customHeight="1">
      <c r="A15" s="9"/>
      <c r="B15" s="13" t="s">
        <v>13</v>
      </c>
      <c r="C15" s="14"/>
      <c r="D15" s="15" t="str">
        <f>IF(C15 = "Yes","1",IF(ISBLANK(C15),"----","0"))</f>
        <v>----</v>
      </c>
    </row>
    <row r="16" spans="1:4" ht="16.05" customHeight="1">
      <c r="A16" s="9"/>
      <c r="B16" s="13" t="s">
        <v>14</v>
      </c>
      <c r="C16" s="14"/>
      <c r="D16" s="15" t="str">
        <f>IF(C16 = "Yes","1",IF(ISBLANK(C16),"----","0"))</f>
        <v>----</v>
      </c>
    </row>
    <row r="17" spans="1:4" ht="16.05" customHeight="1" thickBot="1">
      <c r="A17" s="9"/>
      <c r="B17" s="24" t="s">
        <v>15</v>
      </c>
      <c r="C17" s="18"/>
      <c r="D17" s="19" t="str">
        <f>IF(C17 = "Yes","1",IF(ISBLANK(C17),"----","0"))</f>
        <v>----</v>
      </c>
    </row>
    <row r="18" spans="1:4" ht="16.05" customHeight="1" thickTop="1">
      <c r="A18" s="20"/>
      <c r="B18" s="21"/>
      <c r="C18" s="22" t="s">
        <v>16</v>
      </c>
      <c r="D18" s="23" t="e">
        <f>D12+D13+D14+D15+D16+D17</f>
        <v>#VALUE!</v>
      </c>
    </row>
    <row r="19" spans="1:4" ht="16.05" customHeight="1">
      <c r="A19" s="5" t="s">
        <v>17</v>
      </c>
      <c r="B19" s="6"/>
      <c r="C19" s="7"/>
      <c r="D19" s="8"/>
    </row>
    <row r="20" spans="1:4" ht="16.05" customHeight="1">
      <c r="A20" s="9"/>
      <c r="B20" s="10" t="s">
        <v>18</v>
      </c>
      <c r="C20" s="11"/>
      <c r="D20" s="12" t="str">
        <f>IF(C20 = "Yes","1",IF(ISBLANK(C20),"----","0"))</f>
        <v>----</v>
      </c>
    </row>
    <row r="21" spans="1:4" ht="16.05" customHeight="1" thickBot="1">
      <c r="A21" s="9"/>
      <c r="B21" s="24" t="s">
        <v>19</v>
      </c>
      <c r="C21" s="18"/>
      <c r="D21" s="19" t="str">
        <f>IF(C21 = "Yes","1",IF(ISBLANK(C21),"----","0"))</f>
        <v>----</v>
      </c>
    </row>
    <row r="22" spans="1:4" ht="16.05" customHeight="1" thickTop="1">
      <c r="A22" s="20"/>
      <c r="B22" s="21"/>
      <c r="C22" s="22" t="s">
        <v>20</v>
      </c>
      <c r="D22" s="23" t="e">
        <f>D20+D21</f>
        <v>#VALUE!</v>
      </c>
    </row>
    <row r="23" spans="1:4" ht="16.05" customHeight="1" thickBot="1">
      <c r="A23" s="25"/>
      <c r="B23" s="26"/>
      <c r="C23" s="27" t="s">
        <v>21</v>
      </c>
      <c r="D23" s="28" t="e">
        <f>D22+D18+D10</f>
        <v>#VALUE!</v>
      </c>
    </row>
    <row r="24" spans="1:4" ht="16.05" customHeight="1">
      <c r="A24" s="1" t="s">
        <v>22</v>
      </c>
      <c r="B24" s="2"/>
      <c r="C24" s="3"/>
      <c r="D24" s="29"/>
    </row>
    <row r="25" spans="1:4" ht="16.05" customHeight="1">
      <c r="A25" s="5" t="s">
        <v>23</v>
      </c>
      <c r="B25" s="6"/>
      <c r="C25" s="7"/>
      <c r="D25" s="8"/>
    </row>
    <row r="26" spans="1:4" ht="16.05" customHeight="1">
      <c r="A26" s="9"/>
      <c r="B26" s="10" t="s">
        <v>24</v>
      </c>
      <c r="C26" s="11"/>
      <c r="D26" s="12" t="str">
        <f>IF(C26 = "Yes","1",IF(ISBLANK(C26),"----","0"))</f>
        <v>----</v>
      </c>
    </row>
    <row r="27" spans="1:4" ht="16.05" customHeight="1">
      <c r="A27" s="9"/>
      <c r="B27" s="13" t="s">
        <v>25</v>
      </c>
      <c r="C27" s="14"/>
      <c r="D27" s="15" t="str">
        <f>IF(C27 = "Yes","1",IF(ISBLANK(C27),"----","0"))</f>
        <v>----</v>
      </c>
    </row>
    <row r="28" spans="1:4" ht="16.05" customHeight="1">
      <c r="A28" s="9"/>
      <c r="B28" s="13" t="s">
        <v>26</v>
      </c>
      <c r="C28" s="14"/>
      <c r="D28" s="15" t="str">
        <f t="shared" ref="D28:D29" si="0">IF(C28 = "Yes","1",IF(ISBLANK(C28),"----","0"))</f>
        <v>----</v>
      </c>
    </row>
    <row r="29" spans="1:4" ht="16.05" customHeight="1">
      <c r="A29" s="9"/>
      <c r="B29" s="13" t="s">
        <v>27</v>
      </c>
      <c r="C29" s="14"/>
      <c r="D29" s="15" t="str">
        <f t="shared" si="0"/>
        <v>----</v>
      </c>
    </row>
    <row r="30" spans="1:4" ht="16.05" customHeight="1" thickBot="1">
      <c r="A30" s="9"/>
      <c r="B30" s="24" t="s">
        <v>28</v>
      </c>
      <c r="C30" s="18"/>
      <c r="D30" s="19" t="str">
        <f>IF(C30 = "Creative and original","3",IF(C30 = "Satisfied requirements","2", IF(C30="Not impressive","1",IF(ISBLANK(C30),"----","0"))))</f>
        <v>----</v>
      </c>
    </row>
    <row r="31" spans="1:4" ht="16.05" customHeight="1" thickTop="1">
      <c r="A31" s="20"/>
      <c r="B31" s="21"/>
      <c r="C31" s="22" t="s">
        <v>29</v>
      </c>
      <c r="D31" s="23" t="e">
        <f>D26+D27+D28+D29+D30</f>
        <v>#VALUE!</v>
      </c>
    </row>
    <row r="32" spans="1:4" ht="16.05" customHeight="1">
      <c r="A32" s="5" t="s">
        <v>30</v>
      </c>
      <c r="B32" s="6"/>
      <c r="C32" s="7"/>
      <c r="D32" s="8"/>
    </row>
    <row r="33" spans="1:4" ht="16.05" customHeight="1">
      <c r="A33" s="9"/>
      <c r="B33" s="10" t="s">
        <v>31</v>
      </c>
      <c r="C33" s="11"/>
      <c r="D33" s="30" t="str">
        <f>IF(C33 = "Yes","1",IF(ISBLANK(C33),"----","0"))</f>
        <v>----</v>
      </c>
    </row>
    <row r="34" spans="1:4" ht="16.05" customHeight="1">
      <c r="A34" s="9"/>
      <c r="B34" s="13" t="s">
        <v>32</v>
      </c>
      <c r="C34" s="14"/>
      <c r="D34" s="31" t="str">
        <f>IF(C34 = "Yes","1",IF(ISBLANK(C34),"----","0"))</f>
        <v>----</v>
      </c>
    </row>
    <row r="35" spans="1:4" ht="16.05" customHeight="1">
      <c r="A35" s="9"/>
      <c r="B35" s="13" t="s">
        <v>33</v>
      </c>
      <c r="C35" s="14"/>
      <c r="D35" s="31" t="str">
        <f>IF(C35 = "Yes","1",IF(ISBLANK(C35),"----","0"))</f>
        <v>----</v>
      </c>
    </row>
    <row r="36" spans="1:4" ht="16.05" customHeight="1" thickBot="1">
      <c r="A36" s="9"/>
      <c r="B36" s="24" t="s">
        <v>34</v>
      </c>
      <c r="C36" s="18"/>
      <c r="D36" s="32" t="str">
        <f>IF(C36 = "Creative and original","3",IF(C36 = "Satisfied requirements","2", IF(C36="Not impressive","1",IF(ISBLANK(C36),"----","0"))))</f>
        <v>----</v>
      </c>
    </row>
    <row r="37" spans="1:4" ht="16.05" customHeight="1" thickTop="1">
      <c r="A37" s="20"/>
      <c r="B37" s="21"/>
      <c r="C37" s="22" t="s">
        <v>35</v>
      </c>
      <c r="D37" s="23" t="e">
        <f>D32+D33+D34+D35+D36</f>
        <v>#VALUE!</v>
      </c>
    </row>
    <row r="38" spans="1:4" ht="16.05" customHeight="1">
      <c r="A38" s="54" t="s">
        <v>36</v>
      </c>
      <c r="B38" s="55"/>
      <c r="C38" s="33"/>
      <c r="D38" s="8"/>
    </row>
    <row r="39" spans="1:4" ht="16.05" customHeight="1">
      <c r="A39" s="9"/>
      <c r="B39" s="10" t="s">
        <v>37</v>
      </c>
      <c r="C39" s="34"/>
      <c r="D39" s="35"/>
    </row>
    <row r="40" spans="1:4" ht="16.05" customHeight="1">
      <c r="A40" s="9"/>
      <c r="B40" s="36" t="s">
        <v>38</v>
      </c>
      <c r="C40" s="14"/>
      <c r="D40" s="31" t="str">
        <f>IF(C40 = "Yes",".2",IF(ISBLANK(C40),"----","0"))</f>
        <v>----</v>
      </c>
    </row>
    <row r="41" spans="1:4" ht="16.05" customHeight="1">
      <c r="A41" s="9"/>
      <c r="B41" s="36" t="s">
        <v>39</v>
      </c>
      <c r="C41" s="14"/>
      <c r="D41" s="31" t="str">
        <f t="shared" ref="D41:D44" si="1">IF(C41 = "Yes",".2",IF(ISBLANK(C41),"----","0"))</f>
        <v>----</v>
      </c>
    </row>
    <row r="42" spans="1:4" ht="16.05" customHeight="1">
      <c r="A42" s="9"/>
      <c r="B42" s="36" t="s">
        <v>40</v>
      </c>
      <c r="C42" s="14"/>
      <c r="D42" s="31" t="str">
        <f t="shared" si="1"/>
        <v>----</v>
      </c>
    </row>
    <row r="43" spans="1:4" ht="16.05" customHeight="1">
      <c r="A43" s="9"/>
      <c r="B43" s="36" t="s">
        <v>41</v>
      </c>
      <c r="C43" s="14"/>
      <c r="D43" s="31" t="str">
        <f t="shared" si="1"/>
        <v>----</v>
      </c>
    </row>
    <row r="44" spans="1:4" ht="16.05" customHeight="1">
      <c r="A44" s="9"/>
      <c r="B44" s="36" t="s">
        <v>42</v>
      </c>
      <c r="C44" s="14"/>
      <c r="D44" s="31" t="str">
        <f t="shared" si="1"/>
        <v>----</v>
      </c>
    </row>
    <row r="45" spans="1:4" ht="16.05" customHeight="1">
      <c r="A45" s="9"/>
      <c r="B45" s="13" t="s">
        <v>43</v>
      </c>
      <c r="C45" s="14"/>
      <c r="D45" s="31" t="str">
        <f>IF(C45 = "Yes","0",IF(ISBLANK(C45),"----","1"))</f>
        <v>----</v>
      </c>
    </row>
    <row r="46" spans="1:4" ht="16.05" customHeight="1">
      <c r="A46" s="9"/>
      <c r="B46" s="13" t="s">
        <v>44</v>
      </c>
      <c r="C46" s="14"/>
      <c r="D46" s="31" t="str">
        <f>IF(C46 = "Creative and original","3",IF(C46 = "Satisfied requirements","2", IF(C46="Not impressive","1",IF(ISBLANK(C46),"----","0"))))</f>
        <v>----</v>
      </c>
    </row>
    <row r="47" spans="1:4" ht="16.05" customHeight="1" thickBot="1">
      <c r="A47" s="9"/>
      <c r="B47" s="24" t="s">
        <v>45</v>
      </c>
      <c r="C47" s="18"/>
      <c r="D47" s="32" t="str">
        <f>IF(C47="5-10 Posts/Pictures","2",IF(C47="2-4 Posts/Pictures","1.5",IF(C47="1 Post/Picture","1",IF(C47="None","0",IF(ISBLANK(C47),"----","0")))))</f>
        <v>----</v>
      </c>
    </row>
    <row r="48" spans="1:4" ht="16.05" customHeight="1" thickTop="1">
      <c r="A48" s="20"/>
      <c r="B48" s="21"/>
      <c r="C48" s="22" t="s">
        <v>46</v>
      </c>
      <c r="D48" s="23" t="e">
        <f>+D40+D41+D42+D43+D44+D45+D46+D47</f>
        <v>#VALUE!</v>
      </c>
    </row>
    <row r="49" spans="1:4" ht="16.05" customHeight="1" thickBot="1">
      <c r="A49" s="25"/>
      <c r="B49" s="26"/>
      <c r="C49" s="27" t="s">
        <v>47</v>
      </c>
      <c r="D49" s="28" t="e">
        <f>D31+D37+D48</f>
        <v>#VALUE!</v>
      </c>
    </row>
    <row r="50" spans="1:4" ht="16.05" customHeight="1">
      <c r="A50" s="1" t="s">
        <v>48</v>
      </c>
      <c r="B50" s="2"/>
      <c r="C50" s="3"/>
      <c r="D50" s="29"/>
    </row>
    <row r="51" spans="1:4" ht="16.05" customHeight="1">
      <c r="A51" s="5" t="s">
        <v>49</v>
      </c>
      <c r="B51" s="6"/>
      <c r="C51" s="7"/>
      <c r="D51" s="8"/>
    </row>
    <row r="52" spans="1:4" ht="16.05" customHeight="1">
      <c r="A52" s="9"/>
      <c r="B52" s="10" t="s">
        <v>50</v>
      </c>
      <c r="C52" s="34"/>
      <c r="D52" s="35"/>
    </row>
    <row r="53" spans="1:4" ht="16.05" customHeight="1">
      <c r="A53" s="9"/>
      <c r="B53" s="36" t="s">
        <v>51</v>
      </c>
      <c r="C53" s="14"/>
      <c r="D53" s="31" t="str">
        <f>IF(C53 = "Yes",".2",IF(ISBLANK(C53),"----","0"))</f>
        <v>----</v>
      </c>
    </row>
    <row r="54" spans="1:4" ht="16.05" customHeight="1">
      <c r="A54" s="9"/>
      <c r="B54" s="36" t="s">
        <v>52</v>
      </c>
      <c r="C54" s="14"/>
      <c r="D54" s="31" t="str">
        <f t="shared" ref="D54:D57" si="2">IF(C54 = "Yes",".2",IF(ISBLANK(C54),"----","0"))</f>
        <v>----</v>
      </c>
    </row>
    <row r="55" spans="1:4" ht="16.05" customHeight="1">
      <c r="A55" s="9"/>
      <c r="B55" s="36" t="s">
        <v>53</v>
      </c>
      <c r="C55" s="14"/>
      <c r="D55" s="31" t="str">
        <f t="shared" si="2"/>
        <v>----</v>
      </c>
    </row>
    <row r="56" spans="1:4" ht="16.05" customHeight="1">
      <c r="A56" s="9"/>
      <c r="B56" s="36" t="s">
        <v>54</v>
      </c>
      <c r="C56" s="14"/>
      <c r="D56" s="31" t="str">
        <f t="shared" si="2"/>
        <v>----</v>
      </c>
    </row>
    <row r="57" spans="1:4" ht="16.05" customHeight="1">
      <c r="A57" s="9"/>
      <c r="B57" s="36" t="s">
        <v>55</v>
      </c>
      <c r="C57" s="14"/>
      <c r="D57" s="31" t="str">
        <f t="shared" si="2"/>
        <v>----</v>
      </c>
    </row>
    <row r="58" spans="1:4" ht="16.05" customHeight="1">
      <c r="A58" s="9"/>
      <c r="B58" s="13" t="s">
        <v>43</v>
      </c>
      <c r="C58" s="14"/>
      <c r="D58" s="31" t="str">
        <f>IF(C58 = "Yes","0",IF(ISBLANK(C58),"----","1"))</f>
        <v>----</v>
      </c>
    </row>
    <row r="59" spans="1:4" ht="16.05" customHeight="1">
      <c r="A59" s="9"/>
      <c r="B59" s="13" t="s">
        <v>56</v>
      </c>
      <c r="C59" s="14"/>
      <c r="D59" s="31" t="str">
        <f>IF(C59 = "Creative and original","3",IF(C59 = "Satisfied requirements","2", IF(C59="Not impressive","1",IF(ISBLANK(C59),"----","0"))))</f>
        <v>----</v>
      </c>
    </row>
    <row r="60" spans="1:4" ht="16.05" customHeight="1">
      <c r="A60" s="9"/>
      <c r="B60" s="13" t="s">
        <v>57</v>
      </c>
      <c r="C60" s="14"/>
      <c r="D60" s="31" t="str">
        <f t="shared" ref="D60" si="3">IF(C60 = "Yes","1",IF(ISBLANK(C60),"----","0"))</f>
        <v>----</v>
      </c>
    </row>
    <row r="61" spans="1:4" ht="16.05" customHeight="1">
      <c r="A61" s="9"/>
      <c r="B61" s="13" t="s">
        <v>58</v>
      </c>
      <c r="C61" s="14"/>
      <c r="D61" s="31" t="str">
        <f>IF(C61 = "Extremely","3",IF(C61 = "Yes","2", IF(C61="Kind of","1",IF(ISBLANK(C61),"----","0"))))</f>
        <v>----</v>
      </c>
    </row>
    <row r="62" spans="1:4" ht="16.05" customHeight="1">
      <c r="A62" s="9"/>
      <c r="B62" s="13" t="s">
        <v>59</v>
      </c>
      <c r="C62" s="14"/>
      <c r="D62" s="31" t="str">
        <f>IF(C62 = "Yes","1",IF(ISBLANK(C62),"----","0"))</f>
        <v>----</v>
      </c>
    </row>
    <row r="63" spans="1:4" ht="16.05" customHeight="1">
      <c r="A63" s="9"/>
      <c r="B63" s="13" t="s">
        <v>60</v>
      </c>
      <c r="C63" s="14"/>
      <c r="D63" s="31" t="str">
        <f>IF(C63 = "Ongoing","2",IF(C63 = "Unique event","1", IF(C63="Not specified","0",IF(ISBLANK(C63),"----","0"))))</f>
        <v>----</v>
      </c>
    </row>
    <row r="64" spans="1:4" ht="16.05" customHeight="1" thickBot="1">
      <c r="A64" s="9"/>
      <c r="B64" s="24" t="s">
        <v>45</v>
      </c>
      <c r="C64" s="18"/>
      <c r="D64" s="32" t="str">
        <f>IF(C64="5-10 Posts/Pictures","2",IF(C64="2-4 Posts/Pictures","1.5",IF(C64="1 Post/Picture","1",IF(C64="None","0",IF(ISBLANK(C64),"----","0")))))</f>
        <v>----</v>
      </c>
    </row>
    <row r="65" spans="1:4" ht="16.05" customHeight="1" thickTop="1">
      <c r="A65" s="20"/>
      <c r="B65" s="21"/>
      <c r="C65" s="22" t="s">
        <v>61</v>
      </c>
      <c r="D65" s="23" t="e">
        <f>D53+D54+D55+D56+D57+D58+D59+D60+D61+D62+D63+D64</f>
        <v>#VALUE!</v>
      </c>
    </row>
    <row r="66" spans="1:4" ht="16.05" customHeight="1" thickBot="1">
      <c r="A66" s="25"/>
      <c r="B66" s="26"/>
      <c r="C66" s="27" t="s">
        <v>62</v>
      </c>
      <c r="D66" s="28" t="e">
        <f>D65</f>
        <v>#VALUE!</v>
      </c>
    </row>
    <row r="67" spans="1:4" ht="16.05" customHeight="1">
      <c r="A67" s="1" t="s">
        <v>63</v>
      </c>
      <c r="B67" s="2"/>
      <c r="C67" s="3"/>
      <c r="D67" s="29"/>
    </row>
    <row r="68" spans="1:4" ht="16.05" customHeight="1">
      <c r="A68" s="5" t="s">
        <v>64</v>
      </c>
      <c r="B68" s="6"/>
      <c r="C68" s="7"/>
      <c r="D68" s="8"/>
    </row>
    <row r="69" spans="1:4" ht="16.05" customHeight="1">
      <c r="A69" s="9"/>
      <c r="B69" s="10" t="s">
        <v>65</v>
      </c>
      <c r="C69" s="34"/>
      <c r="D69" s="35"/>
    </row>
    <row r="70" spans="1:4" ht="16.05" customHeight="1">
      <c r="A70" s="9"/>
      <c r="B70" s="36" t="s">
        <v>66</v>
      </c>
      <c r="C70" s="14"/>
      <c r="D70" s="31" t="str">
        <f>IF(C70 = "Yes",".5",IF(ISBLANK(C70),"----","0"))</f>
        <v>----</v>
      </c>
    </row>
    <row r="71" spans="1:4" ht="16.05" customHeight="1">
      <c r="A71" s="9"/>
      <c r="B71" s="36" t="s">
        <v>67</v>
      </c>
      <c r="C71" s="14"/>
      <c r="D71" s="31" t="str">
        <f t="shared" ref="D71:D73" si="4">IF(C71 = "Yes",".5",IF(ISBLANK(C71),"----","0"))</f>
        <v>----</v>
      </c>
    </row>
    <row r="72" spans="1:4" ht="16.05" customHeight="1">
      <c r="A72" s="9"/>
      <c r="B72" s="36" t="s">
        <v>68</v>
      </c>
      <c r="C72" s="14"/>
      <c r="D72" s="31" t="str">
        <f t="shared" si="4"/>
        <v>----</v>
      </c>
    </row>
    <row r="73" spans="1:4" ht="16.05" customHeight="1" thickBot="1">
      <c r="A73" s="9"/>
      <c r="B73" s="37" t="s">
        <v>69</v>
      </c>
      <c r="C73" s="18"/>
      <c r="D73" s="32" t="str">
        <f t="shared" si="4"/>
        <v>----</v>
      </c>
    </row>
    <row r="74" spans="1:4" ht="16.05" customHeight="1" thickTop="1">
      <c r="A74" s="20"/>
      <c r="B74" s="21"/>
      <c r="C74" s="22" t="s">
        <v>70</v>
      </c>
      <c r="D74" s="23" t="e">
        <f>D70+D71+D72+D73</f>
        <v>#VALUE!</v>
      </c>
    </row>
    <row r="75" spans="1:4" ht="16.05" customHeight="1">
      <c r="A75" s="5" t="s">
        <v>71</v>
      </c>
      <c r="B75" s="6"/>
      <c r="C75" s="7"/>
      <c r="D75" s="8"/>
    </row>
    <row r="76" spans="1:4" ht="16.05" customHeight="1">
      <c r="A76" s="9"/>
      <c r="B76" s="38" t="s">
        <v>65</v>
      </c>
      <c r="C76" s="39"/>
      <c r="D76" s="40"/>
    </row>
    <row r="77" spans="1:4" ht="16.05" customHeight="1">
      <c r="A77" s="9"/>
      <c r="B77" s="41" t="s">
        <v>66</v>
      </c>
      <c r="C77" s="42"/>
      <c r="D77" s="43" t="str">
        <f>IF(C77 = "Yes",".5",IF(ISBLANK(C77),"----","0"))</f>
        <v>----</v>
      </c>
    </row>
    <row r="78" spans="1:4" ht="16.05" customHeight="1">
      <c r="A78" s="9"/>
      <c r="B78" s="41" t="s">
        <v>67</v>
      </c>
      <c r="C78" s="42"/>
      <c r="D78" s="43" t="str">
        <f>IF(C78 = "Yes",".5",IF(ISBLANK(C78),"----","0"))</f>
        <v>----</v>
      </c>
    </row>
    <row r="79" spans="1:4" ht="16.05" customHeight="1">
      <c r="A79" s="9"/>
      <c r="B79" s="41" t="s">
        <v>68</v>
      </c>
      <c r="C79" s="42"/>
      <c r="D79" s="43" t="str">
        <f t="shared" ref="D79:D80" si="5">IF(C79 = "Yes",".5",IF(ISBLANK(C79),"----","0"))</f>
        <v>----</v>
      </c>
    </row>
    <row r="80" spans="1:4" ht="16.05" customHeight="1" thickBot="1">
      <c r="A80" s="9"/>
      <c r="B80" s="41" t="s">
        <v>72</v>
      </c>
      <c r="C80" s="42"/>
      <c r="D80" s="44" t="str">
        <f t="shared" si="5"/>
        <v>----</v>
      </c>
    </row>
    <row r="81" spans="1:4" ht="16.05" customHeight="1" thickTop="1">
      <c r="A81" s="20"/>
      <c r="B81" s="21"/>
      <c r="C81" s="22" t="s">
        <v>73</v>
      </c>
      <c r="D81" s="23" t="e">
        <f>D77+D78+D79+D80</f>
        <v>#VALUE!</v>
      </c>
    </row>
    <row r="82" spans="1:4" ht="16.05" customHeight="1">
      <c r="A82" s="5" t="s">
        <v>74</v>
      </c>
      <c r="B82" s="6"/>
      <c r="C82" s="7"/>
      <c r="D82" s="8"/>
    </row>
    <row r="83" spans="1:4" ht="16.05" customHeight="1">
      <c r="A83" s="9"/>
      <c r="B83" s="10" t="s">
        <v>75</v>
      </c>
      <c r="C83" s="11"/>
      <c r="D83" s="30" t="str">
        <f>IF(C83 = "Yes","1",IF(ISBLANK(C83),"----","0"))</f>
        <v>----</v>
      </c>
    </row>
    <row r="84" spans="1:4" ht="16.05" customHeight="1">
      <c r="A84" s="9"/>
      <c r="B84" s="13" t="s">
        <v>76</v>
      </c>
      <c r="C84" s="14"/>
      <c r="D84" s="31" t="str">
        <f>IF(C84 = "Yes","1",IF(ISBLANK(C84),"----","0"))</f>
        <v>----</v>
      </c>
    </row>
    <row r="85" spans="1:4" ht="16.05" customHeight="1" thickBot="1">
      <c r="A85" s="9"/>
      <c r="B85" s="24" t="s">
        <v>77</v>
      </c>
      <c r="C85" s="18"/>
      <c r="D85" s="32" t="str">
        <f>IF(C85 = "Yes","1",IF(ISBLANK(C85),"----","0"))</f>
        <v>----</v>
      </c>
    </row>
    <row r="86" spans="1:4" ht="16.05" customHeight="1" thickTop="1">
      <c r="A86" s="20"/>
      <c r="B86" s="21"/>
      <c r="C86" s="22" t="s">
        <v>78</v>
      </c>
      <c r="D86" s="23" t="e">
        <f>D82+D83+D84+D85</f>
        <v>#VALUE!</v>
      </c>
    </row>
    <row r="87" spans="1:4" ht="16.05" customHeight="1">
      <c r="A87" s="54" t="s">
        <v>79</v>
      </c>
      <c r="B87" s="55"/>
      <c r="C87" s="45"/>
      <c r="D87" s="8"/>
    </row>
    <row r="88" spans="1:4" ht="16.05" customHeight="1">
      <c r="A88" s="9"/>
      <c r="B88" s="10" t="s">
        <v>80</v>
      </c>
      <c r="C88" s="11"/>
      <c r="D88" s="30" t="str">
        <f>IF(C88 = "Ongoing","2",IF(C88 = "Unique event","1", IF(C88="Not specified","0",IF(ISBLANK(C88),"----","0"))))</f>
        <v>----</v>
      </c>
    </row>
    <row r="89" spans="1:4" ht="16.05" customHeight="1">
      <c r="A89" s="9"/>
      <c r="B89" s="13" t="s">
        <v>81</v>
      </c>
      <c r="C89" s="14"/>
      <c r="D89" s="31" t="str">
        <f>IF(C89 = "Yes","1",IF(ISBLANK(C89),"----","0"))</f>
        <v>----</v>
      </c>
    </row>
    <row r="90" spans="1:4" ht="16.05" customHeight="1">
      <c r="A90" s="9"/>
      <c r="B90" s="13" t="s">
        <v>82</v>
      </c>
      <c r="C90" s="14"/>
      <c r="D90" s="31" t="str">
        <f>IF(C90 = "Creative and original","3",IF(C90 = "Satisfied requirements","2", IF(C90="Not impressive","1",IF(ISBLANK(C90),"----","0"))))</f>
        <v>----</v>
      </c>
    </row>
    <row r="91" spans="1:4" ht="16.05" customHeight="1">
      <c r="A91" s="9"/>
      <c r="B91" s="13" t="s">
        <v>83</v>
      </c>
      <c r="C91" s="14"/>
      <c r="D91" s="31" t="str">
        <f>IF(C91="Strong &amp; Meaningful.  This chapter made a difference","3",IF(C91="Solid effort","2",IF(C91="Minimal effort.  Room for impovement","1",IF(C91="None","0",IF(ISBLANK(C91),"----","0")))))</f>
        <v>----</v>
      </c>
    </row>
    <row r="92" spans="1:4" ht="16.05" customHeight="1" thickBot="1">
      <c r="A92" s="9"/>
      <c r="B92" s="24" t="s">
        <v>45</v>
      </c>
      <c r="C92" s="18"/>
      <c r="D92" s="32" t="str">
        <f>IF(C92="5-10 Posts/Pictures","2",IF(C92="2-4 Posts/Pictures","1.5",IF(C92="1 Post/Picture","1",IF(C92="None","0",IF(ISBLANK(C92),"----","0")))))</f>
        <v>----</v>
      </c>
    </row>
    <row r="93" spans="1:4" ht="16.05" customHeight="1" thickTop="1">
      <c r="A93" s="20"/>
      <c r="B93" s="21"/>
      <c r="C93" s="22" t="s">
        <v>84</v>
      </c>
      <c r="D93" s="23" t="e">
        <f>D88+D89+D90+D91+D92</f>
        <v>#VALUE!</v>
      </c>
    </row>
    <row r="94" spans="1:4" ht="16.05" customHeight="1" thickBot="1">
      <c r="A94" s="25"/>
      <c r="B94" s="26"/>
      <c r="C94" s="27" t="s">
        <v>85</v>
      </c>
      <c r="D94" s="28" t="e">
        <f>D74+D81+D86+D93</f>
        <v>#VALUE!</v>
      </c>
    </row>
    <row r="95" spans="1:4" ht="16.05" customHeight="1">
      <c r="A95" s="1" t="s">
        <v>86</v>
      </c>
      <c r="B95" s="2"/>
      <c r="C95" s="3"/>
      <c r="D95" s="29"/>
    </row>
    <row r="96" spans="1:4" ht="16.05" customHeight="1">
      <c r="A96" s="5" t="s">
        <v>87</v>
      </c>
      <c r="B96" s="6"/>
      <c r="C96" s="7"/>
      <c r="D96" s="8"/>
    </row>
    <row r="97" spans="1:4" ht="16.05" customHeight="1">
      <c r="A97" s="9"/>
      <c r="B97" s="10" t="s">
        <v>88</v>
      </c>
      <c r="C97" s="11"/>
      <c r="D97" s="30" t="str">
        <f>IF(C97 = "Yes","1",IF(ISBLANK(C97),"----","0"))</f>
        <v>----</v>
      </c>
    </row>
    <row r="98" spans="1:4" ht="16.05" customHeight="1">
      <c r="A98" s="9"/>
      <c r="B98" s="13" t="s">
        <v>89</v>
      </c>
      <c r="C98" s="46"/>
      <c r="D98" s="47"/>
    </row>
    <row r="99" spans="1:4" ht="16.05" customHeight="1">
      <c r="A99" s="9"/>
      <c r="B99" s="36" t="s">
        <v>90</v>
      </c>
      <c r="C99" s="14"/>
      <c r="D99" s="31" t="str">
        <f>IF(C99 = "Yes",".2",IF(ISBLANK(C99),"----","0"))</f>
        <v>----</v>
      </c>
    </row>
    <row r="100" spans="1:4" ht="16.05" customHeight="1">
      <c r="A100" s="9"/>
      <c r="B100" s="36" t="s">
        <v>91</v>
      </c>
      <c r="C100" s="14"/>
      <c r="D100" s="31" t="str">
        <f t="shared" ref="D100:D103" si="6">IF(C100 = "Yes",".2",IF(ISBLANK(C100),"----","0"))</f>
        <v>----</v>
      </c>
    </row>
    <row r="101" spans="1:4" ht="16.05" customHeight="1">
      <c r="A101" s="9"/>
      <c r="B101" s="36" t="s">
        <v>92</v>
      </c>
      <c r="C101" s="14"/>
      <c r="D101" s="31" t="str">
        <f t="shared" si="6"/>
        <v>----</v>
      </c>
    </row>
    <row r="102" spans="1:4" ht="16.05" customHeight="1">
      <c r="A102" s="9"/>
      <c r="B102" s="36" t="s">
        <v>93</v>
      </c>
      <c r="C102" s="14"/>
      <c r="D102" s="31" t="str">
        <f t="shared" si="6"/>
        <v>----</v>
      </c>
    </row>
    <row r="103" spans="1:4" ht="16.05" customHeight="1">
      <c r="A103" s="9"/>
      <c r="B103" s="36" t="s">
        <v>94</v>
      </c>
      <c r="C103" s="14"/>
      <c r="D103" s="31" t="str">
        <f t="shared" si="6"/>
        <v>----</v>
      </c>
    </row>
    <row r="104" spans="1:4" ht="16.05" customHeight="1" thickBot="1">
      <c r="A104" s="9"/>
      <c r="B104" s="24" t="s">
        <v>95</v>
      </c>
      <c r="C104" s="18"/>
      <c r="D104" s="32" t="str">
        <f>IF(C104 = "Creative and original","3",IF(C104 = "Satisfied requirements","2", IF(C104="Not impressive","1",IF(ISBLANK(C104),"----","0"))))</f>
        <v>----</v>
      </c>
    </row>
    <row r="105" spans="1:4" ht="16.05" customHeight="1" thickTop="1">
      <c r="A105" s="20"/>
      <c r="B105" s="21"/>
      <c r="C105" s="22" t="s">
        <v>96</v>
      </c>
      <c r="D105" s="23" t="e">
        <f>D97+D99+D100+D101+D102+D103+D104</f>
        <v>#VALUE!</v>
      </c>
    </row>
    <row r="106" spans="1:4" ht="16.05" customHeight="1" thickBot="1">
      <c r="A106" s="25"/>
      <c r="B106" s="26"/>
      <c r="C106" s="27" t="s">
        <v>97</v>
      </c>
      <c r="D106" s="28" t="e">
        <f>D105</f>
        <v>#VALUE!</v>
      </c>
    </row>
    <row r="107" spans="1:4" ht="16.05" customHeight="1">
      <c r="A107" s="1" t="s">
        <v>98</v>
      </c>
      <c r="B107" s="2"/>
      <c r="C107" s="3"/>
      <c r="D107" s="29"/>
    </row>
    <row r="108" spans="1:4" ht="16.05" customHeight="1">
      <c r="A108" s="5" t="s">
        <v>99</v>
      </c>
      <c r="B108" s="6"/>
      <c r="C108" s="7"/>
      <c r="D108" s="8"/>
    </row>
    <row r="109" spans="1:4" ht="16.05" customHeight="1">
      <c r="A109" s="9"/>
      <c r="B109" s="10" t="s">
        <v>100</v>
      </c>
      <c r="C109" s="48"/>
      <c r="D109" s="12"/>
    </row>
    <row r="110" spans="1:4" ht="16.05" customHeight="1">
      <c r="A110" s="9"/>
      <c r="B110" s="36" t="s">
        <v>101</v>
      </c>
      <c r="C110" s="14"/>
      <c r="D110" s="31" t="str">
        <f>IF(C110 = "Yes","5",IF(ISBLANK(C110),"----","0"))</f>
        <v>----</v>
      </c>
    </row>
    <row r="111" spans="1:4" ht="16.05" customHeight="1">
      <c r="A111" s="9"/>
      <c r="B111" s="36" t="s">
        <v>102</v>
      </c>
      <c r="C111" s="14"/>
      <c r="D111" s="31" t="str">
        <f>IF(C111 = "Yes","2.5",IF(ISBLANK(C111),"----","0"))</f>
        <v>----</v>
      </c>
    </row>
    <row r="112" spans="1:4" ht="16.05" customHeight="1">
      <c r="A112" s="9"/>
      <c r="B112" s="36" t="s">
        <v>103</v>
      </c>
      <c r="C112" s="14"/>
      <c r="D112" s="31" t="str">
        <f t="shared" ref="D112:D114" si="7">IF(C112 = "Yes","2.5",IF(ISBLANK(C112),"----","0"))</f>
        <v>----</v>
      </c>
    </row>
    <row r="113" spans="1:4" ht="16.05" customHeight="1">
      <c r="A113" s="9"/>
      <c r="B113" s="36" t="s">
        <v>104</v>
      </c>
      <c r="C113" s="14"/>
      <c r="D113" s="31" t="str">
        <f t="shared" si="7"/>
        <v>----</v>
      </c>
    </row>
    <row r="114" spans="1:4" ht="16.05" customHeight="1">
      <c r="A114" s="9"/>
      <c r="B114" s="36" t="s">
        <v>105</v>
      </c>
      <c r="C114" s="14"/>
      <c r="D114" s="31" t="str">
        <f t="shared" si="7"/>
        <v>----</v>
      </c>
    </row>
    <row r="115" spans="1:4" ht="16.05" customHeight="1" thickBot="1">
      <c r="A115" s="9"/>
      <c r="B115" s="37" t="s">
        <v>106</v>
      </c>
      <c r="C115" s="18"/>
      <c r="D115" s="32" t="str">
        <f>IF(C115 = "Yes","2",IF(ISBLANK(C115),"----","0"))</f>
        <v>----</v>
      </c>
    </row>
    <row r="116" spans="1:4" ht="16.05" customHeight="1" thickTop="1">
      <c r="A116" s="20"/>
      <c r="B116" s="21"/>
      <c r="C116" s="22" t="s">
        <v>107</v>
      </c>
      <c r="D116" s="23" t="e">
        <f>D110+D111+D112+D113+D114+D115</f>
        <v>#VALUE!</v>
      </c>
    </row>
    <row r="117" spans="1:4" ht="16.05" customHeight="1">
      <c r="A117" s="5" t="s">
        <v>108</v>
      </c>
      <c r="B117" s="6"/>
      <c r="C117" s="7"/>
      <c r="D117" s="8"/>
    </row>
    <row r="118" spans="1:4" ht="16.05" customHeight="1">
      <c r="A118" s="9"/>
      <c r="B118" s="10" t="s">
        <v>109</v>
      </c>
      <c r="C118" s="34"/>
      <c r="D118" s="35"/>
    </row>
    <row r="119" spans="1:4" ht="16.05" customHeight="1">
      <c r="A119" s="9"/>
      <c r="B119" s="36" t="s">
        <v>110</v>
      </c>
      <c r="C119" s="14"/>
      <c r="D119" s="31" t="str">
        <f>IF(C119 = "Yes",".5",IF(ISBLANK(C119),"----","0"))</f>
        <v>----</v>
      </c>
    </row>
    <row r="120" spans="1:4" ht="16.05" customHeight="1">
      <c r="A120" s="9"/>
      <c r="B120" s="36" t="s">
        <v>111</v>
      </c>
      <c r="C120" s="14"/>
      <c r="D120" s="31" t="str">
        <f t="shared" ref="D120:D122" si="8">IF(C120 = "Yes",".5",IF(ISBLANK(C120),"----","0"))</f>
        <v>----</v>
      </c>
    </row>
    <row r="121" spans="1:4" ht="16.05" customHeight="1">
      <c r="A121" s="9"/>
      <c r="B121" s="36" t="s">
        <v>112</v>
      </c>
      <c r="C121" s="14"/>
      <c r="D121" s="31" t="str">
        <f t="shared" si="8"/>
        <v>----</v>
      </c>
    </row>
    <row r="122" spans="1:4" ht="16.05" customHeight="1" thickBot="1">
      <c r="A122" s="9"/>
      <c r="B122" s="37" t="s">
        <v>113</v>
      </c>
      <c r="C122" s="18"/>
      <c r="D122" s="32" t="str">
        <f t="shared" si="8"/>
        <v>----</v>
      </c>
    </row>
    <row r="123" spans="1:4" ht="16.05" customHeight="1" thickTop="1">
      <c r="A123" s="20"/>
      <c r="B123" s="21"/>
      <c r="C123" s="22" t="s">
        <v>114</v>
      </c>
      <c r="D123" s="23" t="e">
        <f>D118+D119+D120+D121+D122</f>
        <v>#VALUE!</v>
      </c>
    </row>
    <row r="124" spans="1:4" ht="16.05" customHeight="1" thickBot="1">
      <c r="A124" s="25"/>
      <c r="B124" s="26"/>
      <c r="C124" s="27" t="s">
        <v>115</v>
      </c>
      <c r="D124" s="28" t="e">
        <f>D116+D123</f>
        <v>#VALUE!</v>
      </c>
    </row>
    <row r="125" spans="1:4" ht="16.05" customHeight="1">
      <c r="A125" s="49"/>
      <c r="B125" s="50" t="str">
        <f>A1</f>
        <v>Enter School  Name Here</v>
      </c>
      <c r="C125" s="51" t="s">
        <v>116</v>
      </c>
      <c r="D125" s="52" t="e">
        <f>D23+D49+D66+D94+D106+D124</f>
        <v>#VALUE!</v>
      </c>
    </row>
  </sheetData>
  <mergeCells count="3">
    <mergeCell ref="A1:D1"/>
    <mergeCell ref="A38:B38"/>
    <mergeCell ref="A87:B87"/>
  </mergeCells>
  <dataValidations count="6">
    <dataValidation type="list" allowBlank="1" showInputMessage="1" showErrorMessage="1" sqref="C60 C7 C89 C4:C5 C33:C35 C26:C29 C9 C53:C58 C20:C21 C83:C85 C70:C73 C77:C80 C12:C13 C15:C17 C40:C45 C62 C99:C103 C97 C110:C115 C119:C122" xr:uid="{68A2EE30-DD23-4E2A-9F53-56E2CE19F747}">
      <formula1>$A$1:$A$2</formula1>
    </dataValidation>
    <dataValidation type="list" allowBlank="1" showInputMessage="1" showErrorMessage="1" sqref="C6 C90 C30 C59 C36 C14 C8 C46 C104" xr:uid="{4A9E636C-7E78-41B6-8906-29CAA74E5ACC}">
      <formula1>$C$1:$C$3</formula1>
    </dataValidation>
    <dataValidation type="list" allowBlank="1" showInputMessage="1" showErrorMessage="1" sqref="C64 C92 C47" xr:uid="{1C076F48-DDE6-4F13-9517-2D7838B3F2C0}">
      <formula1>$D$1:$D$4</formula1>
    </dataValidation>
    <dataValidation type="list" allowBlank="1" showInputMessage="1" showErrorMessage="1" sqref="C61" xr:uid="{8059C922-EC50-41EB-A66F-8391997F20CE}">
      <formula1>$E$1:$E$4</formula1>
    </dataValidation>
    <dataValidation type="list" allowBlank="1" showInputMessage="1" showErrorMessage="1" sqref="C88 C63" xr:uid="{33299379-4310-4573-A70C-B636E26E95F1}">
      <formula1>$F$1:$F$3</formula1>
    </dataValidation>
    <dataValidation type="list" allowBlank="1" showInputMessage="1" showErrorMessage="1" sqref="C91" xr:uid="{1A27CF51-B0A1-4332-B10E-55D37037AE6A}">
      <formula1>$G$1:$G$4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Courtney, Diana</dc:creator>
  <cp:lastModifiedBy>Kennedy, Adam</cp:lastModifiedBy>
  <dcterms:created xsi:type="dcterms:W3CDTF">2018-11-26T14:14:03Z</dcterms:created>
  <dcterms:modified xsi:type="dcterms:W3CDTF">2018-12-06T16:59:35Z</dcterms:modified>
</cp:coreProperties>
</file>